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527"/>
  <workbookPr autoCompressPictures="0" defaultThemeVersion="124226"/>
  <mc:AlternateContent xmlns:mc="http://schemas.openxmlformats.org/markup-compatibility/2006">
    <mc:Choice Requires="x15">
      <x15ac:absPath xmlns:x15ac="http://schemas.microsoft.com/office/spreadsheetml/2010/11/ac" url="C:\Users\0423seto\Desktop\"/>
    </mc:Choice>
  </mc:AlternateContent>
  <xr:revisionPtr revIDLastSave="0" documentId="13_ncr:1_{CE0EB3D2-0A3C-437C-80CF-87028ED25770}" xr6:coauthVersionLast="45" xr6:coauthVersionMax="45" xr10:uidLastSave="{00000000-0000-0000-0000-000000000000}"/>
  <bookViews>
    <workbookView xWindow="-120" yWindow="-120" windowWidth="29040" windowHeight="15840" tabRatio="906" xr2:uid="{00000000-000D-0000-FFFF-FFFF00000000}"/>
  </bookViews>
  <sheets>
    <sheet name="説明" sheetId="21" r:id="rId1"/>
    <sheet name="記入シート" sheetId="1" r:id="rId2"/>
    <sheet name="（例）記入シート" sheetId="17" r:id="rId3"/>
    <sheet name="印刷シートA" sheetId="9" r:id="rId4"/>
    <sheet name="印刷シートB" sheetId="13" r:id="rId5"/>
    <sheet name="印刷シートC" sheetId="15" r:id="rId6"/>
    <sheet name="（例）印刷シートA" sheetId="18" r:id="rId7"/>
    <sheet name="印刷シート（負担金等）" sheetId="10" r:id="rId8"/>
    <sheet name="（例）印刷シート（負担金等）" sheetId="20" r:id="rId9"/>
    <sheet name="データシート" sheetId="3" r:id="rId10"/>
    <sheet name="(例）データシート" sheetId="19" r:id="rId11"/>
  </sheets>
  <definedNames>
    <definedName name="_xlnm.Print_Area" localSheetId="8">'（例）印刷シート（負担金等）'!$A$1:$S$47</definedName>
    <definedName name="_xlnm.Print_Area" localSheetId="6">'（例）印刷シートA'!$A$1:$S$38</definedName>
    <definedName name="_xlnm.Print_Area" localSheetId="2">'（例）記入シート'!$A$1:$L$81</definedName>
    <definedName name="_xlnm.Print_Area" localSheetId="7">'印刷シート（負担金等）'!$A$1:$S$53</definedName>
    <definedName name="_xlnm.Print_Area" localSheetId="3">印刷シートA!$A$1:$S$45</definedName>
    <definedName name="_xlnm.Print_Area" localSheetId="4">印刷シートB!$A$1:$S$45</definedName>
    <definedName name="_xlnm.Print_Area" localSheetId="5">印刷シートC!$A$1:$S$45</definedName>
    <definedName name="_xlnm.Print_Area" localSheetId="1">記入シート!$A$1:$L$83</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AY3" i="3" l="1"/>
  <c r="H10" i="10"/>
  <c r="H9" i="10"/>
  <c r="N9" i="10"/>
  <c r="L25" i="15"/>
  <c r="L25" i="13"/>
  <c r="K22" i="10"/>
  <c r="I22" i="10"/>
  <c r="P25" i="15"/>
  <c r="N25" i="15"/>
  <c r="P25" i="13"/>
  <c r="N25" i="13"/>
  <c r="BD3" i="3"/>
  <c r="F18" i="10"/>
  <c r="BC3" i="3"/>
  <c r="C17" i="10"/>
  <c r="BB3" i="3"/>
  <c r="D16" i="10"/>
  <c r="J5" i="3"/>
  <c r="M18" i="15"/>
  <c r="J4" i="3"/>
  <c r="M18" i="13"/>
  <c r="J3" i="3"/>
  <c r="M18" i="9"/>
  <c r="N12" i="1"/>
  <c r="N14" i="1"/>
  <c r="N15" i="1"/>
  <c r="N17" i="1"/>
  <c r="N18" i="1"/>
  <c r="N19" i="1"/>
  <c r="N20" i="1"/>
  <c r="N21" i="1"/>
  <c r="N22" i="1"/>
  <c r="N23" i="1"/>
  <c r="N24" i="1"/>
  <c r="N25" i="1"/>
  <c r="N26" i="1"/>
  <c r="R16" i="1"/>
  <c r="S16" i="1"/>
  <c r="T16" i="1"/>
  <c r="E16" i="1"/>
  <c r="N16" i="1"/>
  <c r="N13" i="1"/>
  <c r="P12" i="1"/>
  <c r="N31" i="1"/>
  <c r="N32" i="1"/>
  <c r="N30" i="1"/>
  <c r="O31" i="1"/>
  <c r="O32" i="1"/>
  <c r="O30" i="1"/>
  <c r="P31" i="1"/>
  <c r="P32" i="1"/>
  <c r="P30" i="1"/>
  <c r="P14" i="1"/>
  <c r="N33" i="1"/>
  <c r="O33" i="1"/>
  <c r="P33" i="1"/>
  <c r="N34" i="1"/>
  <c r="O34" i="1"/>
  <c r="P34" i="1"/>
  <c r="N35" i="1"/>
  <c r="O35" i="1"/>
  <c r="P35" i="1"/>
  <c r="N36" i="1"/>
  <c r="O36" i="1"/>
  <c r="P36" i="1"/>
  <c r="N37" i="1"/>
  <c r="O37" i="1"/>
  <c r="P37" i="1"/>
  <c r="N38" i="1"/>
  <c r="O38" i="1"/>
  <c r="P38" i="1"/>
  <c r="N39" i="1"/>
  <c r="O39" i="1"/>
  <c r="P39" i="1"/>
  <c r="N40" i="1"/>
  <c r="O40" i="1"/>
  <c r="P40" i="1"/>
  <c r="N41" i="1"/>
  <c r="O41" i="1"/>
  <c r="P41" i="1"/>
  <c r="N42" i="1"/>
  <c r="O42" i="1"/>
  <c r="P42" i="1"/>
  <c r="N43" i="1"/>
  <c r="O43" i="1"/>
  <c r="P43" i="1"/>
  <c r="N44" i="1"/>
  <c r="O44" i="1"/>
  <c r="P44" i="1"/>
  <c r="N45" i="1"/>
  <c r="O45" i="1"/>
  <c r="P45" i="1"/>
  <c r="N46" i="1"/>
  <c r="O46" i="1"/>
  <c r="P46" i="1"/>
  <c r="N47" i="1"/>
  <c r="O47" i="1"/>
  <c r="P47" i="1"/>
  <c r="N48" i="1"/>
  <c r="O48" i="1"/>
  <c r="P48" i="1"/>
  <c r="N49" i="1"/>
  <c r="O49" i="1"/>
  <c r="P49" i="1"/>
  <c r="N50" i="1"/>
  <c r="O50" i="1"/>
  <c r="P50" i="1"/>
  <c r="N51" i="1"/>
  <c r="O51" i="1"/>
  <c r="P51" i="1"/>
  <c r="N52" i="1"/>
  <c r="O52" i="1"/>
  <c r="P52" i="1"/>
  <c r="N53" i="1"/>
  <c r="O53" i="1"/>
  <c r="P53" i="1"/>
  <c r="N54" i="1"/>
  <c r="O54" i="1"/>
  <c r="P54" i="1"/>
  <c r="N55" i="1"/>
  <c r="O55" i="1"/>
  <c r="P55" i="1"/>
  <c r="N56" i="1"/>
  <c r="O56" i="1"/>
  <c r="P56" i="1"/>
  <c r="N57" i="1"/>
  <c r="O57" i="1"/>
  <c r="P57" i="1"/>
  <c r="N58" i="1"/>
  <c r="O58" i="1"/>
  <c r="P58" i="1"/>
  <c r="N59" i="1"/>
  <c r="O59" i="1"/>
  <c r="P59" i="1"/>
  <c r="N60" i="1"/>
  <c r="O60" i="1"/>
  <c r="P60" i="1"/>
  <c r="N61" i="1"/>
  <c r="O61" i="1"/>
  <c r="P61" i="1"/>
  <c r="N62" i="1"/>
  <c r="O62" i="1"/>
  <c r="P62" i="1"/>
  <c r="N63" i="1"/>
  <c r="O63" i="1"/>
  <c r="P63" i="1"/>
  <c r="N64" i="1"/>
  <c r="O64" i="1"/>
  <c r="P64" i="1"/>
  <c r="P15" i="1"/>
  <c r="P18" i="1"/>
  <c r="L3" i="1"/>
  <c r="K4" i="19"/>
  <c r="J4" i="19"/>
  <c r="J5" i="19"/>
  <c r="J3" i="19"/>
  <c r="K3" i="19"/>
  <c r="K3" i="3"/>
  <c r="M18" i="18"/>
  <c r="AV3" i="19"/>
  <c r="D18" i="18"/>
  <c r="AW3" i="19"/>
  <c r="C18" i="18"/>
  <c r="Q3" i="19"/>
  <c r="J10" i="18"/>
  <c r="K5" i="3"/>
  <c r="AV5" i="3"/>
  <c r="D18" i="15"/>
  <c r="AW5" i="3"/>
  <c r="C18" i="15"/>
  <c r="K4" i="3"/>
  <c r="AV4" i="3"/>
  <c r="D18" i="13"/>
  <c r="AW4" i="3"/>
  <c r="C18" i="13"/>
  <c r="AV3" i="3"/>
  <c r="D18" i="9"/>
  <c r="AW3" i="3"/>
  <c r="C18" i="9"/>
  <c r="P31" i="17"/>
  <c r="P63" i="17"/>
  <c r="N63" i="17"/>
  <c r="O31" i="17"/>
  <c r="O63" i="17"/>
  <c r="B3" i="3"/>
  <c r="L3" i="10"/>
  <c r="H8" i="10"/>
  <c r="N8" i="10"/>
  <c r="N10" i="10"/>
  <c r="N12" i="10"/>
  <c r="C3" i="19"/>
  <c r="C3" i="18"/>
  <c r="C3" i="20"/>
  <c r="AX4" i="3"/>
  <c r="C19" i="13"/>
  <c r="D19" i="13"/>
  <c r="AX3" i="3"/>
  <c r="C19" i="9"/>
  <c r="D19" i="9"/>
  <c r="AX5" i="3"/>
  <c r="C19" i="15"/>
  <c r="D19" i="15"/>
  <c r="BG3" i="3"/>
  <c r="G14" i="10"/>
  <c r="BH3" i="3"/>
  <c r="M14" i="10"/>
  <c r="BF3" i="3"/>
  <c r="M13" i="10"/>
  <c r="BE3" i="3"/>
  <c r="G13" i="10"/>
  <c r="BE3" i="19"/>
  <c r="G13" i="20"/>
  <c r="A1" i="3"/>
  <c r="B1" i="13"/>
  <c r="AU3" i="19"/>
  <c r="M16" i="18"/>
  <c r="BC3" i="19"/>
  <c r="C22" i="18"/>
  <c r="C3" i="3"/>
  <c r="C3" i="9"/>
  <c r="AX3" i="19"/>
  <c r="C19" i="18"/>
  <c r="D19" i="18"/>
  <c r="N21" i="17"/>
  <c r="BD3" i="19"/>
  <c r="F18" i="20"/>
  <c r="F23" i="9"/>
  <c r="AU3" i="3"/>
  <c r="M16" i="9"/>
  <c r="R16" i="17"/>
  <c r="S16" i="17"/>
  <c r="T16" i="17"/>
  <c r="E16" i="17"/>
  <c r="H9" i="20"/>
  <c r="H8" i="20"/>
  <c r="F23" i="13"/>
  <c r="F23" i="15"/>
  <c r="F23" i="18"/>
  <c r="AS5" i="19"/>
  <c r="AS3" i="19"/>
  <c r="C16" i="18"/>
  <c r="AX5" i="19"/>
  <c r="AW5" i="19"/>
  <c r="AV5" i="19"/>
  <c r="AU5" i="19"/>
  <c r="AT5" i="19"/>
  <c r="AM5" i="19"/>
  <c r="AL5" i="19"/>
  <c r="AK5" i="19"/>
  <c r="AJ5" i="19"/>
  <c r="AI5" i="19"/>
  <c r="AH5" i="19"/>
  <c r="AG5" i="19"/>
  <c r="AF5" i="19"/>
  <c r="AE5" i="19"/>
  <c r="AD5" i="19"/>
  <c r="AC5" i="19"/>
  <c r="AB5" i="19"/>
  <c r="AA5" i="19"/>
  <c r="Z5" i="19"/>
  <c r="Y5" i="19"/>
  <c r="X5" i="19"/>
  <c r="W5" i="19"/>
  <c r="V5" i="19"/>
  <c r="U5" i="19"/>
  <c r="AX4" i="19"/>
  <c r="AW4" i="19"/>
  <c r="AV4" i="19"/>
  <c r="AU4" i="19"/>
  <c r="AT4" i="19"/>
  <c r="AJ4" i="19"/>
  <c r="AI4" i="19"/>
  <c r="AH4" i="19"/>
  <c r="AG4" i="19"/>
  <c r="AF4" i="19"/>
  <c r="AE4" i="19"/>
  <c r="AD4" i="19"/>
  <c r="AC4" i="19"/>
  <c r="AB4" i="19"/>
  <c r="AA4" i="19"/>
  <c r="Z4" i="19"/>
  <c r="Y4" i="19"/>
  <c r="X4" i="19"/>
  <c r="W4" i="19"/>
  <c r="V4" i="19"/>
  <c r="U4" i="19"/>
  <c r="T5" i="19"/>
  <c r="T4" i="19"/>
  <c r="S5" i="19"/>
  <c r="S4" i="19"/>
  <c r="R5" i="19"/>
  <c r="R4" i="19"/>
  <c r="Q5" i="19"/>
  <c r="Q4" i="19"/>
  <c r="P5" i="19"/>
  <c r="P4" i="19"/>
  <c r="O5" i="19"/>
  <c r="O4" i="19"/>
  <c r="N5" i="19"/>
  <c r="N4" i="19"/>
  <c r="M5" i="19"/>
  <c r="M4" i="19"/>
  <c r="L5" i="19"/>
  <c r="L4" i="19"/>
  <c r="K5" i="19"/>
  <c r="I5" i="19"/>
  <c r="I4" i="19"/>
  <c r="H5" i="19"/>
  <c r="H4" i="19"/>
  <c r="G5" i="19"/>
  <c r="E5" i="19"/>
  <c r="G4" i="19"/>
  <c r="E4" i="19"/>
  <c r="D4" i="19"/>
  <c r="C5" i="19"/>
  <c r="C4" i="19"/>
  <c r="B5" i="19"/>
  <c r="B4" i="19"/>
  <c r="BH3" i="19"/>
  <c r="BG3" i="19"/>
  <c r="BF3" i="19"/>
  <c r="C17" i="20"/>
  <c r="BB3" i="19"/>
  <c r="D16" i="20"/>
  <c r="BA3" i="19"/>
  <c r="N18" i="20"/>
  <c r="AZ3" i="19"/>
  <c r="N16" i="20"/>
  <c r="AY3" i="19"/>
  <c r="H10" i="20"/>
  <c r="AT3" i="19"/>
  <c r="I16" i="18"/>
  <c r="AP3" i="19"/>
  <c r="AO3" i="19"/>
  <c r="M15" i="18"/>
  <c r="AN3" i="19"/>
  <c r="J15" i="18"/>
  <c r="AM3" i="19"/>
  <c r="L15" i="18"/>
  <c r="AL3" i="19"/>
  <c r="I15" i="18"/>
  <c r="AK3" i="19"/>
  <c r="F15" i="18"/>
  <c r="AJ3" i="19"/>
  <c r="H15" i="18"/>
  <c r="AI3" i="19"/>
  <c r="E15" i="18"/>
  <c r="AH3" i="19"/>
  <c r="C15" i="18"/>
  <c r="AG3" i="19"/>
  <c r="D15" i="18"/>
  <c r="AF3" i="19"/>
  <c r="S14" i="18"/>
  <c r="AE3" i="19"/>
  <c r="N14" i="18"/>
  <c r="AD3" i="19"/>
  <c r="P14" i="18"/>
  <c r="AC3" i="19"/>
  <c r="M14" i="18"/>
  <c r="AB3" i="19"/>
  <c r="J14" i="18"/>
  <c r="AA3" i="19"/>
  <c r="L14" i="18"/>
  <c r="Z3" i="19"/>
  <c r="I14" i="18"/>
  <c r="Y3" i="19"/>
  <c r="F14" i="18"/>
  <c r="X3" i="19"/>
  <c r="H14" i="18"/>
  <c r="W3" i="19"/>
  <c r="E14" i="18"/>
  <c r="V3" i="19"/>
  <c r="C14" i="18"/>
  <c r="U3" i="19"/>
  <c r="D14" i="18"/>
  <c r="T3" i="19"/>
  <c r="J12" i="18"/>
  <c r="S3" i="19"/>
  <c r="C12" i="18"/>
  <c r="R3" i="19"/>
  <c r="C13" i="18"/>
  <c r="P3" i="19"/>
  <c r="C10" i="18"/>
  <c r="O3" i="19"/>
  <c r="C11" i="18"/>
  <c r="N3" i="19"/>
  <c r="C9" i="18"/>
  <c r="M3" i="19"/>
  <c r="C7" i="18"/>
  <c r="L3" i="19"/>
  <c r="C8" i="18"/>
  <c r="N6" i="18"/>
  <c r="I3" i="19"/>
  <c r="L6" i="18"/>
  <c r="H3" i="19"/>
  <c r="J6" i="18"/>
  <c r="G3" i="19"/>
  <c r="H6" i="18"/>
  <c r="E3" i="19"/>
  <c r="C5" i="20"/>
  <c r="D3" i="19"/>
  <c r="C6" i="20"/>
  <c r="B3" i="19"/>
  <c r="L3" i="20"/>
  <c r="D5" i="19"/>
  <c r="C5" i="18"/>
  <c r="L3" i="18"/>
  <c r="C6" i="18"/>
  <c r="D21" i="18"/>
  <c r="N21" i="18"/>
  <c r="N23" i="18"/>
  <c r="N8" i="20"/>
  <c r="N9" i="20"/>
  <c r="N10" i="20"/>
  <c r="AR5" i="19"/>
  <c r="AQ5" i="19"/>
  <c r="AP5" i="19"/>
  <c r="AO5" i="19"/>
  <c r="AN5" i="19"/>
  <c r="F5" i="19"/>
  <c r="AS4" i="19"/>
  <c r="AR4" i="19"/>
  <c r="AQ4" i="19"/>
  <c r="AP4" i="19"/>
  <c r="AO4" i="19"/>
  <c r="AN4" i="19"/>
  <c r="AM4" i="19"/>
  <c r="AL4" i="19"/>
  <c r="AK4" i="19"/>
  <c r="F4" i="19"/>
  <c r="AR3" i="19"/>
  <c r="AQ3" i="19"/>
  <c r="N15" i="18"/>
  <c r="A1" i="19"/>
  <c r="N64" i="17"/>
  <c r="S62" i="17"/>
  <c r="T62" i="17"/>
  <c r="U62" i="17"/>
  <c r="V62" i="17"/>
  <c r="W62" i="17"/>
  <c r="X62" i="17"/>
  <c r="Y62" i="17"/>
  <c r="Z62" i="17"/>
  <c r="AA62" i="17"/>
  <c r="AB62" i="17"/>
  <c r="AC62" i="17"/>
  <c r="AD62" i="17"/>
  <c r="AE62" i="17"/>
  <c r="AF62" i="17"/>
  <c r="AG62" i="17"/>
  <c r="AH62" i="17"/>
  <c r="AI62" i="17"/>
  <c r="AJ62" i="17"/>
  <c r="AK62" i="17"/>
  <c r="AL62" i="17"/>
  <c r="AM62" i="17"/>
  <c r="N62" i="17"/>
  <c r="N61" i="17"/>
  <c r="N60" i="17"/>
  <c r="N59" i="17"/>
  <c r="N58" i="17"/>
  <c r="P57" i="17"/>
  <c r="O57" i="17"/>
  <c r="N57" i="17"/>
  <c r="P56" i="17"/>
  <c r="O56" i="17"/>
  <c r="N56" i="17"/>
  <c r="P55" i="17"/>
  <c r="O55" i="17"/>
  <c r="N55" i="17"/>
  <c r="P54" i="17"/>
  <c r="O54" i="17"/>
  <c r="N54" i="17"/>
  <c r="P53" i="17"/>
  <c r="O53" i="17"/>
  <c r="N53" i="17"/>
  <c r="P52" i="17"/>
  <c r="O52" i="17"/>
  <c r="N52" i="17"/>
  <c r="P51" i="17"/>
  <c r="O51" i="17"/>
  <c r="N51" i="17"/>
  <c r="P50" i="17"/>
  <c r="O50" i="17"/>
  <c r="N50" i="17"/>
  <c r="P49" i="17"/>
  <c r="O49" i="17"/>
  <c r="N49" i="17"/>
  <c r="P48" i="17"/>
  <c r="O48" i="17"/>
  <c r="N48" i="17"/>
  <c r="N47" i="17"/>
  <c r="N46" i="17"/>
  <c r="N45" i="17"/>
  <c r="N44" i="17"/>
  <c r="N43" i="17"/>
  <c r="N42" i="17"/>
  <c r="N41" i="17"/>
  <c r="N40" i="17"/>
  <c r="N39" i="17"/>
  <c r="N38" i="17"/>
  <c r="N37" i="17"/>
  <c r="N36" i="17"/>
  <c r="N35" i="17"/>
  <c r="N34" i="17"/>
  <c r="N33" i="17"/>
  <c r="P32" i="17"/>
  <c r="O32" i="17"/>
  <c r="N32" i="17"/>
  <c r="P64" i="17"/>
  <c r="O64" i="17"/>
  <c r="N31" i="17"/>
  <c r="R30" i="17"/>
  <c r="P30" i="17"/>
  <c r="O30" i="17"/>
  <c r="N30" i="17"/>
  <c r="N26" i="17"/>
  <c r="N25" i="17"/>
  <c r="N24" i="17"/>
  <c r="N23" i="17"/>
  <c r="N22" i="17"/>
  <c r="N20" i="17"/>
  <c r="N19" i="17"/>
  <c r="N18" i="17"/>
  <c r="N17" i="17"/>
  <c r="N16" i="17"/>
  <c r="N15" i="17"/>
  <c r="P14" i="17"/>
  <c r="N14" i="17"/>
  <c r="N13" i="17"/>
  <c r="N12" i="17"/>
  <c r="P12" i="17"/>
  <c r="AU5" i="3"/>
  <c r="M16" i="15"/>
  <c r="AU4" i="3"/>
  <c r="M16" i="13"/>
  <c r="AT5" i="3"/>
  <c r="I16" i="15"/>
  <c r="AT4" i="3"/>
  <c r="I16" i="13"/>
  <c r="AT3" i="3"/>
  <c r="AS5" i="3"/>
  <c r="C16" i="15"/>
  <c r="AS4" i="3"/>
  <c r="C16" i="13"/>
  <c r="AS3" i="3"/>
  <c r="AR5" i="3"/>
  <c r="S15" i="15"/>
  <c r="AQ5" i="3"/>
  <c r="N15" i="15"/>
  <c r="AP5" i="3"/>
  <c r="P15" i="15"/>
  <c r="AO5" i="3"/>
  <c r="M15" i="15"/>
  <c r="AN5" i="3"/>
  <c r="J15" i="15"/>
  <c r="AM5" i="3"/>
  <c r="L15" i="15"/>
  <c r="AL5" i="3"/>
  <c r="I15" i="15"/>
  <c r="AK5" i="3"/>
  <c r="F15" i="15"/>
  <c r="AJ5" i="3"/>
  <c r="H15" i="15"/>
  <c r="AI5" i="3"/>
  <c r="E15" i="15"/>
  <c r="AH5" i="3"/>
  <c r="C15" i="15"/>
  <c r="AG5" i="3"/>
  <c r="D15" i="15"/>
  <c r="AF5" i="3"/>
  <c r="S14" i="15"/>
  <c r="AE5" i="3"/>
  <c r="N14" i="15"/>
  <c r="AD5" i="3"/>
  <c r="P14" i="15"/>
  <c r="AC5" i="3"/>
  <c r="M14" i="15"/>
  <c r="AB5" i="3"/>
  <c r="J14" i="15"/>
  <c r="AA5" i="3"/>
  <c r="L14" i="15"/>
  <c r="Z5" i="3"/>
  <c r="I14" i="15"/>
  <c r="Y5" i="3"/>
  <c r="F14" i="15"/>
  <c r="X5" i="3"/>
  <c r="H14" i="15"/>
  <c r="W5" i="3"/>
  <c r="E14" i="15"/>
  <c r="V5" i="3"/>
  <c r="C14" i="15"/>
  <c r="U5" i="3"/>
  <c r="D14" i="15"/>
  <c r="T5" i="3"/>
  <c r="J12" i="15"/>
  <c r="S5" i="3"/>
  <c r="C12" i="15"/>
  <c r="R5" i="3"/>
  <c r="C13" i="15"/>
  <c r="Q5" i="3"/>
  <c r="J10" i="15"/>
  <c r="P5" i="3"/>
  <c r="C10" i="15"/>
  <c r="O5" i="3"/>
  <c r="C11" i="15"/>
  <c r="N5" i="3"/>
  <c r="C9" i="15"/>
  <c r="M5" i="3"/>
  <c r="C7" i="15"/>
  <c r="L5" i="3"/>
  <c r="C8" i="15"/>
  <c r="N6" i="15"/>
  <c r="I5" i="3"/>
  <c r="L6" i="15"/>
  <c r="H5" i="3"/>
  <c r="J6" i="15"/>
  <c r="G5" i="3"/>
  <c r="E5" i="3"/>
  <c r="C5" i="15"/>
  <c r="C5" i="3"/>
  <c r="C3" i="15"/>
  <c r="AR4" i="3"/>
  <c r="S15" i="13"/>
  <c r="AQ4" i="3"/>
  <c r="N15" i="13"/>
  <c r="AP4" i="3"/>
  <c r="P15" i="13"/>
  <c r="AO4" i="3"/>
  <c r="M15" i="13"/>
  <c r="AN4" i="3"/>
  <c r="J15" i="13"/>
  <c r="AM4" i="3"/>
  <c r="L15" i="13"/>
  <c r="AL4" i="3"/>
  <c r="I15" i="13"/>
  <c r="AK4" i="3"/>
  <c r="F15" i="13"/>
  <c r="AJ4" i="3"/>
  <c r="H15" i="13"/>
  <c r="AI4" i="3"/>
  <c r="E15" i="13"/>
  <c r="AH4" i="3"/>
  <c r="C15" i="13"/>
  <c r="AG4" i="3"/>
  <c r="D15" i="13"/>
  <c r="AF4" i="3"/>
  <c r="S14" i="13"/>
  <c r="AE4" i="3"/>
  <c r="N14" i="13"/>
  <c r="AD4" i="3"/>
  <c r="P14" i="13"/>
  <c r="AC4" i="3"/>
  <c r="M14" i="13"/>
  <c r="AB4" i="3"/>
  <c r="J14" i="13"/>
  <c r="AA4" i="3"/>
  <c r="L14" i="13"/>
  <c r="Z4" i="3"/>
  <c r="I14" i="13"/>
  <c r="Y4" i="3"/>
  <c r="F14" i="13"/>
  <c r="X4" i="3"/>
  <c r="H14" i="13"/>
  <c r="W4" i="3"/>
  <c r="E14" i="13"/>
  <c r="V4" i="3"/>
  <c r="C14" i="13"/>
  <c r="U4" i="3"/>
  <c r="D14" i="13"/>
  <c r="T4" i="3"/>
  <c r="J12" i="13"/>
  <c r="S4" i="3"/>
  <c r="C12" i="13"/>
  <c r="R4" i="3"/>
  <c r="C13" i="13"/>
  <c r="Q4" i="3"/>
  <c r="J10" i="13"/>
  <c r="P4" i="3"/>
  <c r="C10" i="13"/>
  <c r="O4" i="3"/>
  <c r="C11" i="13"/>
  <c r="N4" i="3"/>
  <c r="C9" i="13"/>
  <c r="M4" i="3"/>
  <c r="C7" i="13"/>
  <c r="L4" i="3"/>
  <c r="C8" i="13"/>
  <c r="N6" i="13"/>
  <c r="I4" i="3"/>
  <c r="L6" i="13"/>
  <c r="H4" i="3"/>
  <c r="J6" i="13"/>
  <c r="G4" i="3"/>
  <c r="E4" i="3"/>
  <c r="C5" i="13"/>
  <c r="C4" i="3"/>
  <c r="C3" i="13"/>
  <c r="C22" i="15"/>
  <c r="D21" i="15"/>
  <c r="BA3" i="3"/>
  <c r="N23" i="15"/>
  <c r="AZ3" i="3"/>
  <c r="N21" i="15"/>
  <c r="AR3" i="3"/>
  <c r="S15" i="18"/>
  <c r="AQ3" i="3"/>
  <c r="AP3" i="3"/>
  <c r="P15" i="18"/>
  <c r="AO3" i="3"/>
  <c r="AN3" i="3"/>
  <c r="AM3" i="3"/>
  <c r="AL3" i="3"/>
  <c r="AK3" i="3"/>
  <c r="AJ3" i="3"/>
  <c r="AI3" i="3"/>
  <c r="AH3" i="3"/>
  <c r="AG3" i="3"/>
  <c r="AF3" i="3"/>
  <c r="AE3" i="3"/>
  <c r="AD3" i="3"/>
  <c r="AC3" i="3"/>
  <c r="AB3" i="3"/>
  <c r="AA3" i="3"/>
  <c r="Z3" i="3"/>
  <c r="Y3" i="3"/>
  <c r="X3" i="3"/>
  <c r="W3" i="3"/>
  <c r="V3" i="3"/>
  <c r="U3" i="3"/>
  <c r="T3" i="3"/>
  <c r="S3" i="3"/>
  <c r="R3" i="3"/>
  <c r="Q3" i="3"/>
  <c r="P3" i="3"/>
  <c r="O3" i="3"/>
  <c r="N3" i="3"/>
  <c r="M3" i="3"/>
  <c r="L3" i="3"/>
  <c r="I3" i="3"/>
  <c r="H3" i="3"/>
  <c r="G3" i="3"/>
  <c r="E3" i="3"/>
  <c r="D3" i="3"/>
  <c r="C6" i="10"/>
  <c r="S62" i="1"/>
  <c r="T62" i="1"/>
  <c r="U62" i="1"/>
  <c r="V62" i="1"/>
  <c r="W62" i="1"/>
  <c r="X62" i="1"/>
  <c r="Y62" i="1"/>
  <c r="Z62" i="1"/>
  <c r="AA62" i="1"/>
  <c r="AB62" i="1"/>
  <c r="AC62" i="1"/>
  <c r="AD62" i="1"/>
  <c r="AE62" i="1"/>
  <c r="AF62" i="1"/>
  <c r="AG62" i="1"/>
  <c r="AH62" i="1"/>
  <c r="AI62" i="1"/>
  <c r="AJ62" i="1"/>
  <c r="AK62" i="1"/>
  <c r="AL62" i="1"/>
  <c r="AM62" i="1"/>
  <c r="B4" i="3"/>
  <c r="L3" i="13"/>
  <c r="B1" i="18"/>
  <c r="B1" i="9"/>
  <c r="B1" i="15"/>
  <c r="N12" i="20"/>
  <c r="O33" i="17"/>
  <c r="P33" i="17"/>
  <c r="O34" i="17"/>
  <c r="P34" i="17"/>
  <c r="O35" i="17"/>
  <c r="P35" i="17"/>
  <c r="O36" i="17"/>
  <c r="P36" i="17"/>
  <c r="O37" i="17"/>
  <c r="P37" i="17"/>
  <c r="O38" i="17"/>
  <c r="P38" i="17"/>
  <c r="O39" i="17"/>
  <c r="P39" i="17"/>
  <c r="O40" i="17"/>
  <c r="P40" i="17"/>
  <c r="O41" i="17"/>
  <c r="P41" i="17"/>
  <c r="O42" i="17"/>
  <c r="P42" i="17"/>
  <c r="O43" i="17"/>
  <c r="P43" i="17"/>
  <c r="O44" i="17"/>
  <c r="P44" i="17"/>
  <c r="O45" i="17"/>
  <c r="P45" i="17"/>
  <c r="O46" i="17"/>
  <c r="P46" i="17"/>
  <c r="O47" i="17"/>
  <c r="P47" i="17"/>
  <c r="O58" i="17"/>
  <c r="P58" i="17"/>
  <c r="O59" i="17"/>
  <c r="P59" i="17"/>
  <c r="O60" i="17"/>
  <c r="P60" i="17"/>
  <c r="O61" i="17"/>
  <c r="P61" i="17"/>
  <c r="O62" i="17"/>
  <c r="P62" i="17"/>
  <c r="N16" i="10"/>
  <c r="H6" i="13"/>
  <c r="D21" i="13"/>
  <c r="N21" i="13"/>
  <c r="C22" i="13"/>
  <c r="N23" i="13"/>
  <c r="H6" i="15"/>
  <c r="D4" i="3"/>
  <c r="C6" i="13"/>
  <c r="F4" i="3"/>
  <c r="R30" i="1"/>
  <c r="D5" i="3"/>
  <c r="C6" i="15"/>
  <c r="C3" i="10"/>
  <c r="B5" i="3"/>
  <c r="L3" i="15"/>
  <c r="N18" i="10"/>
  <c r="F5" i="3"/>
  <c r="C5" i="10"/>
  <c r="L3" i="9"/>
  <c r="C5" i="9"/>
  <c r="C6" i="9"/>
  <c r="H6" i="9"/>
  <c r="J6" i="9"/>
  <c r="L6" i="9"/>
  <c r="N6" i="9"/>
  <c r="C7" i="9"/>
  <c r="C8" i="9"/>
  <c r="C9" i="9"/>
  <c r="C10" i="9"/>
  <c r="J10" i="9"/>
  <c r="C11" i="9"/>
  <c r="C12" i="9"/>
  <c r="J12" i="9"/>
  <c r="C13" i="9"/>
  <c r="C14" i="9"/>
  <c r="D14" i="9"/>
  <c r="E14" i="9"/>
  <c r="F14" i="9"/>
  <c r="H14" i="9"/>
  <c r="I14" i="9"/>
  <c r="J14" i="9"/>
  <c r="L14" i="9"/>
  <c r="M14" i="9"/>
  <c r="N14" i="9"/>
  <c r="P14" i="9"/>
  <c r="S14" i="9"/>
  <c r="C15" i="9"/>
  <c r="D15" i="9"/>
  <c r="E15" i="9"/>
  <c r="F15" i="9"/>
  <c r="H15" i="9"/>
  <c r="I15" i="9"/>
  <c r="J15" i="9"/>
  <c r="L15" i="9"/>
  <c r="M15" i="9"/>
  <c r="N15" i="9"/>
  <c r="P15" i="9"/>
  <c r="S15" i="9"/>
  <c r="C16" i="9"/>
  <c r="I16" i="9"/>
  <c r="D21" i="9"/>
  <c r="N21" i="9"/>
  <c r="C22" i="9"/>
  <c r="N23" i="9"/>
  <c r="P15" i="17"/>
  <c r="P18" i="17"/>
</calcChain>
</file>

<file path=xl/sharedStrings.xml><?xml version="1.0" encoding="utf-8"?>
<sst xmlns="http://schemas.openxmlformats.org/spreadsheetml/2006/main" count="954" uniqueCount="372">
  <si>
    <t>入力チェック</t>
  </si>
  <si>
    <t>ＯＫ</t>
  </si>
  <si>
    <t>ＮＧ</t>
  </si>
  <si>
    <t>＜　個人情報保護に関するお願い　＞</t>
  </si>
  <si>
    <t>※　申し込みに際していただいた個人情報は，今大会のプログラム作成にあたっての情報以外に使用することは一切いたしません。</t>
  </si>
  <si>
    <t>　　　プログラムに掲載する個人名については，掲載の希望の有無に関して，学校内で確認し，</t>
  </si>
  <si>
    <t>　　　掲載を希望する場合は，保護者より承諾書を取り，顧問が保管すること。</t>
  </si>
  <si>
    <t>部門</t>
  </si>
  <si>
    <t>団体名</t>
  </si>
  <si>
    <t>正式名称をお書きください。（例　○○町立△△中学校，　○○大学附属◇◇高等学校）</t>
  </si>
  <si>
    <t>団体名ふりがな</t>
  </si>
  <si>
    <t>演奏者合計人数</t>
  </si>
  <si>
    <t>連絡責任者名</t>
  </si>
  <si>
    <t>所属長名ではなく，郵便物送り先の方の名前にしてください。</t>
  </si>
  <si>
    <t>郵便番号</t>
  </si>
  <si>
    <t>住所</t>
  </si>
  <si>
    <t>連絡用電話番号</t>
  </si>
  <si>
    <t>グループ数</t>
  </si>
  <si>
    <t>Ａ</t>
  </si>
  <si>
    <t>Ｂ</t>
  </si>
  <si>
    <t>Ｃ</t>
  </si>
  <si>
    <t>楽器編成</t>
  </si>
  <si>
    <t>フルート</t>
  </si>
  <si>
    <t>オーボエ</t>
  </si>
  <si>
    <t>クラリネット</t>
  </si>
  <si>
    <t>ファゴット</t>
  </si>
  <si>
    <t>トランペット</t>
  </si>
  <si>
    <t>ホルン</t>
  </si>
  <si>
    <t>トロンボーン</t>
  </si>
  <si>
    <t>ユーフォニアム</t>
  </si>
  <si>
    <t>打楽器</t>
  </si>
  <si>
    <t>木管</t>
  </si>
  <si>
    <t>金管</t>
  </si>
  <si>
    <t>管楽</t>
  </si>
  <si>
    <t>演奏人数形態</t>
  </si>
  <si>
    <t>三重奏</t>
  </si>
  <si>
    <t>四重奏</t>
  </si>
  <si>
    <t>五重奏</t>
  </si>
  <si>
    <t>六重奏</t>
  </si>
  <si>
    <t>七重奏</t>
  </si>
  <si>
    <t>八重奏</t>
  </si>
  <si>
    <t>曲名</t>
  </si>
  <si>
    <t>（邦文）</t>
  </si>
  <si>
    <t>（ふりがな）</t>
  </si>
  <si>
    <t>（英文Spelling）</t>
  </si>
  <si>
    <t>作曲者</t>
  </si>
  <si>
    <t>編曲者</t>
  </si>
  <si>
    <t>演奏者１</t>
  </si>
  <si>
    <t>氏名</t>
  </si>
  <si>
    <t>楽器名</t>
  </si>
  <si>
    <t>Pic</t>
  </si>
  <si>
    <t>Fl</t>
  </si>
  <si>
    <t>A.Fl</t>
  </si>
  <si>
    <t>B.Fl</t>
  </si>
  <si>
    <t>Ob</t>
  </si>
  <si>
    <t>Cl</t>
  </si>
  <si>
    <t>Eb.Cl</t>
  </si>
  <si>
    <t>A.Cl</t>
  </si>
  <si>
    <t>B.Cl</t>
  </si>
  <si>
    <t>CA.Cl</t>
  </si>
  <si>
    <t>C.Fg</t>
  </si>
  <si>
    <t>Cor</t>
  </si>
  <si>
    <t>Eb.Cor</t>
  </si>
  <si>
    <t>A.Hr</t>
  </si>
  <si>
    <t>Bs</t>
  </si>
  <si>
    <t>演奏者２</t>
  </si>
  <si>
    <t>演奏者３</t>
  </si>
  <si>
    <t>演奏者４</t>
  </si>
  <si>
    <t>演奏者５</t>
  </si>
  <si>
    <t>演奏者６</t>
  </si>
  <si>
    <t>演奏者７</t>
  </si>
  <si>
    <t>演奏者８</t>
  </si>
  <si>
    <t>演奏時間</t>
  </si>
  <si>
    <t>あり</t>
  </si>
  <si>
    <t>なし</t>
  </si>
  <si>
    <t>○</t>
  </si>
  <si>
    <t>×</t>
  </si>
  <si>
    <t>参加部門</t>
  </si>
  <si>
    <t>の部</t>
  </si>
  <si>
    <t>編　成</t>
  </si>
  <si>
    <t>(Ａ)</t>
  </si>
  <si>
    <t>曲　名</t>
  </si>
  <si>
    <t>参　加</t>
  </si>
  <si>
    <t>グループ</t>
  </si>
  <si>
    <t>（円）×</t>
  </si>
  <si>
    <t>（グループ）</t>
  </si>
  <si>
    <t>＝</t>
  </si>
  <si>
    <t>円</t>
  </si>
  <si>
    <t>負担金</t>
  </si>
  <si>
    <t>個　人</t>
  </si>
  <si>
    <t>（人）</t>
  </si>
  <si>
    <t>合　　　計</t>
  </si>
  <si>
    <t>連　絡</t>
  </si>
  <si>
    <t>〒</t>
  </si>
  <si>
    <t>責任者</t>
  </si>
  <si>
    <t>電話</t>
  </si>
  <si>
    <t>上記のとおり申し込みます</t>
  </si>
  <si>
    <t>月</t>
  </si>
  <si>
    <t>日</t>
  </si>
  <si>
    <t>提出期日は書き入れてください。</t>
  </si>
  <si>
    <t>所属長印・職・氏名はこの位置に書き入れてください。</t>
  </si>
  <si>
    <t>学校・団体所属長・職・氏名</t>
  </si>
  <si>
    <t>印</t>
  </si>
  <si>
    <t>所属長印を忘れずに押印してください。</t>
  </si>
  <si>
    <t>（データシート）</t>
  </si>
  <si>
    <t>団体名・学校名</t>
  </si>
  <si>
    <t>団体名・学校名ふりがな</t>
  </si>
  <si>
    <t>グループ名</t>
  </si>
  <si>
    <t>編成名</t>
  </si>
  <si>
    <t>演奏人数</t>
  </si>
  <si>
    <t>曲　　名</t>
  </si>
  <si>
    <t>曲名ふりがな</t>
  </si>
  <si>
    <t>曲名原語</t>
  </si>
  <si>
    <t>作曲者名</t>
  </si>
  <si>
    <t>作曲者名ふりがな</t>
  </si>
  <si>
    <t>作曲者名原語</t>
  </si>
  <si>
    <t>編曲者名</t>
  </si>
  <si>
    <t>編曲者名ふりがな</t>
  </si>
  <si>
    <t>編曲者名原語</t>
  </si>
  <si>
    <t>連絡責任者</t>
  </si>
  <si>
    <t>連絡電話番号</t>
  </si>
  <si>
    <t>連絡先（責任者住所）</t>
  </si>
  <si>
    <t>Ａグループ</t>
  </si>
  <si>
    <t>( sample )</t>
  </si>
  <si>
    <t>六重奏</t>
    <rPh sb="0" eb="2">
      <t>ﾛｸｼﾞｭｳ</t>
    </rPh>
    <rPh sb="2" eb="3">
      <t>ｿｳ</t>
    </rPh>
    <phoneticPr fontId="1" type="noConversion"/>
  </si>
  <si>
    <t>なし</t>
    <phoneticPr fontId="1" type="noConversion"/>
  </si>
  <si>
    <t>グループ</t>
    <phoneticPr fontId="1" type="noConversion"/>
  </si>
  <si>
    <t>小学校の部，大学職場一般の部は***を選択してください</t>
    <rPh sb="0" eb="3">
      <t>ｼｮｳｶﾞｯｺｳ</t>
    </rPh>
    <rPh sb="4" eb="5">
      <t>ﾌﾞ</t>
    </rPh>
    <rPh sb="6" eb="8">
      <t>ﾀﾞｲｶﾞｸ</t>
    </rPh>
    <rPh sb="8" eb="10">
      <t>ｼｮｸﾊﾞ</t>
    </rPh>
    <rPh sb="10" eb="12">
      <t>ｲｯﾊﾟﾝ</t>
    </rPh>
    <rPh sb="13" eb="14">
      <t>ﾌﾞ</t>
    </rPh>
    <rPh sb="19" eb="21">
      <t>ｾﾝﾀｸ</t>
    </rPh>
    <phoneticPr fontId="1" type="noConversion"/>
  </si>
  <si>
    <t>小学校</t>
    <rPh sb="0" eb="3">
      <t>ｼｮｳｶﾞｯｺｳ</t>
    </rPh>
    <phoneticPr fontId="1" type="noConversion"/>
  </si>
  <si>
    <t>中学校</t>
    <rPh sb="0" eb="3">
      <t>ﾁｭｳｶﾞｯｺｳ</t>
    </rPh>
    <phoneticPr fontId="1" type="noConversion"/>
  </si>
  <si>
    <t>高等学校</t>
    <rPh sb="0" eb="2">
      <t>ｺｳﾄｳ</t>
    </rPh>
    <rPh sb="2" eb="4">
      <t>ｶﾞｯｺｳ</t>
    </rPh>
    <phoneticPr fontId="1" type="noConversion"/>
  </si>
  <si>
    <t>大学</t>
    <rPh sb="0" eb="2">
      <t>ﾀﾞｲｶﾞｸ</t>
    </rPh>
    <phoneticPr fontId="1" type="noConversion"/>
  </si>
  <si>
    <t>県東</t>
    <rPh sb="0" eb="2">
      <t>ｹﾝﾄｳ</t>
    </rPh>
    <phoneticPr fontId="1" type="noConversion"/>
  </si>
  <si>
    <t>職場・一般</t>
    <rPh sb="0" eb="2">
      <t>ｼｮｸﾊﾞ</t>
    </rPh>
    <rPh sb="3" eb="5">
      <t>ｲｯﾊﾟﾝ</t>
    </rPh>
    <phoneticPr fontId="1" type="noConversion"/>
  </si>
  <si>
    <t>県南</t>
    <rPh sb="0" eb="2">
      <t>ｹﾝﾅﾝ</t>
    </rPh>
    <phoneticPr fontId="1" type="noConversion"/>
  </si>
  <si>
    <t>県西</t>
    <rPh sb="0" eb="2">
      <t>ｹﾝｾｲ</t>
    </rPh>
    <phoneticPr fontId="1" type="noConversion"/>
  </si>
  <si>
    <t>県北</t>
    <rPh sb="0" eb="1">
      <t>ｹﾝ</t>
    </rPh>
    <rPh sb="1" eb="2">
      <t>ｷﾀ</t>
    </rPh>
    <phoneticPr fontId="1" type="noConversion"/>
  </si>
  <si>
    <t>中央</t>
    <rPh sb="0" eb="2">
      <t>ﾁｭｳｵｳ</t>
    </rPh>
    <phoneticPr fontId="1" type="noConversion"/>
  </si>
  <si>
    <t>***</t>
    <phoneticPr fontId="1" type="noConversion"/>
  </si>
  <si>
    <t>吹連　次郎</t>
    <rPh sb="0" eb="1">
      <t>ｽｲ</t>
    </rPh>
    <rPh sb="1" eb="2">
      <t>ﾚﾝ</t>
    </rPh>
    <rPh sb="3" eb="5">
      <t>ｼﾞﾛｳ</t>
    </rPh>
    <phoneticPr fontId="1" type="noConversion"/>
  </si>
  <si>
    <t>吹連　三郎</t>
    <rPh sb="0" eb="1">
      <t>ｽｲ</t>
    </rPh>
    <rPh sb="1" eb="2">
      <t>ﾚﾝ</t>
    </rPh>
    <rPh sb="3" eb="5">
      <t>ｻﾌﾞﾛｳ</t>
    </rPh>
    <phoneticPr fontId="1" type="noConversion"/>
  </si>
  <si>
    <t>吹連　四郎</t>
    <rPh sb="0" eb="1">
      <t>ｽｲ</t>
    </rPh>
    <rPh sb="1" eb="2">
      <t>ﾚﾝ</t>
    </rPh>
    <rPh sb="3" eb="5">
      <t>ｼﾛｳ</t>
    </rPh>
    <phoneticPr fontId="1" type="noConversion"/>
  </si>
  <si>
    <t>氏名
掲載</t>
    <rPh sb="0" eb="2">
      <t>ｼﾒｲ</t>
    </rPh>
    <rPh sb="3" eb="5">
      <t>ｹｲｻｲ</t>
    </rPh>
    <phoneticPr fontId="1" type="noConversion"/>
  </si>
  <si>
    <t>○</t>
    <phoneticPr fontId="1" type="noConversion"/>
  </si>
  <si>
    <t>×</t>
    <phoneticPr fontId="1" type="noConversion"/>
  </si>
  <si>
    <t>金管五重奏曲第３番より　第１楽章</t>
    <phoneticPr fontId="1" type="noConversion"/>
  </si>
  <si>
    <t>きんかんごじゅうそうきょくだいさんばんより　だいいちがくしょう</t>
    <phoneticPr fontId="1" type="noConversion"/>
  </si>
  <si>
    <t>Quintet No.3 for Brass Quintet</t>
    <phoneticPr fontId="1" type="noConversion"/>
  </si>
  <si>
    <t>エヴァルド</t>
    <phoneticPr fontId="1" type="noConversion"/>
  </si>
  <si>
    <t>Victor Ewald</t>
    <phoneticPr fontId="1" type="noConversion"/>
  </si>
  <si>
    <t>連盟　太郎</t>
    <rPh sb="0" eb="2">
      <t>ﾚﾝﾒｲ</t>
    </rPh>
    <rPh sb="3" eb="5">
      <t>ﾀﾛｳ</t>
    </rPh>
    <phoneticPr fontId="1" type="noConversion"/>
  </si>
  <si>
    <t>連盟　次郎</t>
    <rPh sb="0" eb="2">
      <t>ﾚﾝﾒｲ</t>
    </rPh>
    <rPh sb="3" eb="5">
      <t>ｼﾞﾛｳ</t>
    </rPh>
    <phoneticPr fontId="1" type="noConversion"/>
  </si>
  <si>
    <t>連盟　三郎</t>
    <rPh sb="0" eb="2">
      <t>ﾚﾝﾒｲ</t>
    </rPh>
    <rPh sb="3" eb="5">
      <t>ｻﾌﾞﾛｳ</t>
    </rPh>
    <phoneticPr fontId="1" type="noConversion"/>
  </si>
  <si>
    <t>連盟　四郎</t>
    <rPh sb="0" eb="2">
      <t>ﾚﾝﾒｲ</t>
    </rPh>
    <rPh sb="3" eb="5">
      <t>ｼﾛｳ</t>
    </rPh>
    <phoneticPr fontId="1" type="noConversion"/>
  </si>
  <si>
    <t>連盟　五郎</t>
    <rPh sb="0" eb="2">
      <t>ﾚﾝﾒｲ</t>
    </rPh>
    <rPh sb="3" eb="5">
      <t>ｺﾞﾛｳ</t>
    </rPh>
    <phoneticPr fontId="1" type="noConversion"/>
  </si>
  <si>
    <t>組曲「動物の謝肉祭」より　化石，水族館，終曲</t>
    <phoneticPr fontId="1" type="noConversion"/>
  </si>
  <si>
    <t>くみきょく「どうぶつのしゃにんくさい」より　かせき，すいぞくかん，しゅうきょく</t>
    <phoneticPr fontId="1" type="noConversion"/>
  </si>
  <si>
    <t>Le Carnaval Des Animaux</t>
    <phoneticPr fontId="1" type="noConversion"/>
  </si>
  <si>
    <t>サン＝サーンス</t>
    <phoneticPr fontId="1" type="noConversion"/>
  </si>
  <si>
    <t>さん＝さーんす</t>
    <phoneticPr fontId="1" type="noConversion"/>
  </si>
  <si>
    <t>Camille Saint-Saens</t>
    <phoneticPr fontId="1" type="noConversion"/>
  </si>
  <si>
    <t>山田　太郎</t>
    <rPh sb="0" eb="2">
      <t>ﾔﾏﾀﾞ</t>
    </rPh>
    <rPh sb="3" eb="5">
      <t>ﾀﾛｳ</t>
    </rPh>
    <phoneticPr fontId="1" type="noConversion"/>
  </si>
  <si>
    <t>やまだ　たろう</t>
    <phoneticPr fontId="1" type="noConversion"/>
  </si>
  <si>
    <t>YAMADA　Taro</t>
    <phoneticPr fontId="1" type="noConversion"/>
  </si>
  <si>
    <t>部門</t>
    <rPh sb="0" eb="2">
      <t>ﾌﾞﾓﾝ</t>
    </rPh>
    <phoneticPr fontId="1" type="noConversion"/>
  </si>
  <si>
    <t>演奏者・パート
氏名掲載</t>
    <rPh sb="8" eb="10">
      <t>ｼﾒｲ</t>
    </rPh>
    <rPh sb="10" eb="12">
      <t>ｹｲｻｲ</t>
    </rPh>
    <phoneticPr fontId="1" type="noConversion"/>
  </si>
  <si>
    <t>吹奏　太郎</t>
    <rPh sb="0" eb="2">
      <t>ｽｲｿｳ</t>
    </rPh>
    <rPh sb="3" eb="5">
      <t>ﾀﾛｳ</t>
    </rPh>
    <phoneticPr fontId="1" type="noConversion"/>
  </si>
  <si>
    <t>吹奏　次郎</t>
    <rPh sb="0" eb="2">
      <t>ｽｲｿｳ</t>
    </rPh>
    <rPh sb="3" eb="5">
      <t>ｼﾞﾛｳ</t>
    </rPh>
    <phoneticPr fontId="1" type="noConversion"/>
  </si>
  <si>
    <t>吹奏　三郎</t>
    <rPh sb="0" eb="2">
      <t>ｽｲｿｳ</t>
    </rPh>
    <rPh sb="3" eb="5">
      <t>ｻﾌﾞﾛｳ</t>
    </rPh>
    <phoneticPr fontId="1" type="noConversion"/>
  </si>
  <si>
    <t>吹奏　四郎</t>
    <rPh sb="0" eb="2">
      <t>ｽｲｿｳ</t>
    </rPh>
    <rPh sb="3" eb="5">
      <t>ｼﾛｳ</t>
    </rPh>
    <phoneticPr fontId="1" type="noConversion"/>
  </si>
  <si>
    <t>吹奏　五郎</t>
    <rPh sb="0" eb="2">
      <t>ｽｲｿｳ</t>
    </rPh>
    <rPh sb="3" eb="5">
      <t>ｺﾞﾛｳ</t>
    </rPh>
    <phoneticPr fontId="1" type="noConversion"/>
  </si>
  <si>
    <t>吹奏　六郎</t>
    <rPh sb="0" eb="2">
      <t>ｽｲｿｳ</t>
    </rPh>
    <rPh sb="3" eb="5">
      <t>ﾛｸﾛｳ</t>
    </rPh>
    <phoneticPr fontId="1" type="noConversion"/>
  </si>
  <si>
    <t>パート</t>
    <phoneticPr fontId="1" type="noConversion"/>
  </si>
  <si>
    <t>えばるど</t>
    <phoneticPr fontId="1" type="noConversion"/>
  </si>
  <si>
    <t>会場への交通手段</t>
    <rPh sb="0" eb="2">
      <t>ｶｲｼﾞｮｳ</t>
    </rPh>
    <rPh sb="4" eb="6">
      <t>ｺｳﾂｳ</t>
    </rPh>
    <rPh sb="6" eb="8">
      <t>ｼｭﾀﾞﾝ</t>
    </rPh>
    <phoneticPr fontId="1" type="noConversion"/>
  </si>
  <si>
    <t>バス</t>
    <phoneticPr fontId="1" type="noConversion"/>
  </si>
  <si>
    <t>その他</t>
    <rPh sb="2" eb="3">
      <t>ﾀ</t>
    </rPh>
    <phoneticPr fontId="1" type="noConversion"/>
  </si>
  <si>
    <t>楽器輸送方法</t>
    <rPh sb="0" eb="2">
      <t>ｶﾞｯｷ</t>
    </rPh>
    <rPh sb="2" eb="4">
      <t>ﾕｿｳ</t>
    </rPh>
    <rPh sb="4" eb="6">
      <t>ﾎｳﾎｳ</t>
    </rPh>
    <phoneticPr fontId="1" type="noConversion"/>
  </si>
  <si>
    <t>トラック</t>
    <phoneticPr fontId="1" type="noConversion"/>
  </si>
  <si>
    <t>台</t>
    <rPh sb="0" eb="1">
      <t>ﾀﾞｲ</t>
    </rPh>
    <phoneticPr fontId="1" type="noConversion"/>
  </si>
  <si>
    <t>自動的に数字が入ります。</t>
    <phoneticPr fontId="1" type="noConversion"/>
  </si>
  <si>
    <t>参加申込（記入シート）</t>
    <phoneticPr fontId="1" type="noConversion"/>
  </si>
  <si>
    <t>サクソフォーン</t>
    <phoneticPr fontId="1" type="noConversion"/>
  </si>
  <si>
    <t>テューバ</t>
    <phoneticPr fontId="1" type="noConversion"/>
  </si>
  <si>
    <t>E.H</t>
    <phoneticPr fontId="1" type="noConversion"/>
  </si>
  <si>
    <t>C.B.Cl</t>
    <phoneticPr fontId="1" type="noConversion"/>
  </si>
  <si>
    <t>Basset</t>
    <phoneticPr fontId="1" type="noConversion"/>
  </si>
  <si>
    <t>Sax</t>
    <phoneticPr fontId="1" type="noConversion"/>
  </si>
  <si>
    <t>S.Sax</t>
    <phoneticPr fontId="1" type="noConversion"/>
  </si>
  <si>
    <t>A.Sax</t>
    <phoneticPr fontId="1" type="noConversion"/>
  </si>
  <si>
    <t>T.Sax</t>
    <phoneticPr fontId="1" type="noConversion"/>
  </si>
  <si>
    <t>B.Sax</t>
    <phoneticPr fontId="1" type="noConversion"/>
  </si>
  <si>
    <t>Bsn</t>
    <phoneticPr fontId="1" type="noConversion"/>
  </si>
  <si>
    <t>Trp</t>
    <phoneticPr fontId="1" type="noConversion"/>
  </si>
  <si>
    <t>P.Trp</t>
    <phoneticPr fontId="1" type="noConversion"/>
  </si>
  <si>
    <t>Flug</t>
    <phoneticPr fontId="1" type="noConversion"/>
  </si>
  <si>
    <t>Hrn</t>
    <phoneticPr fontId="1" type="noConversion"/>
  </si>
  <si>
    <t>Trb</t>
    <phoneticPr fontId="1" type="noConversion"/>
  </si>
  <si>
    <t>B.Trb</t>
    <phoneticPr fontId="1" type="noConversion"/>
  </si>
  <si>
    <t>Eup</t>
    <phoneticPr fontId="1" type="noConversion"/>
  </si>
  <si>
    <t>Bari</t>
    <phoneticPr fontId="1" type="noConversion"/>
  </si>
  <si>
    <t>Tub</t>
    <phoneticPr fontId="1" type="noConversion"/>
  </si>
  <si>
    <t>S.Bass</t>
    <phoneticPr fontId="1" type="noConversion"/>
  </si>
  <si>
    <t>Perc</t>
    <phoneticPr fontId="1" type="noConversion"/>
  </si>
  <si>
    <t>Timp</t>
    <phoneticPr fontId="1" type="noConversion"/>
  </si>
  <si>
    <t>Trp</t>
  </si>
  <si>
    <t>Hrn</t>
  </si>
  <si>
    <t>Trb</t>
  </si>
  <si>
    <t>Tub</t>
  </si>
  <si>
    <t>S.Bass</t>
  </si>
  <si>
    <t>Perc</t>
  </si>
  <si>
    <t>使用打楽器</t>
    <rPh sb="0" eb="2">
      <t>ｼﾖｳ</t>
    </rPh>
    <rPh sb="2" eb="5">
      <t>ﾀﾞｶﾞｯｷ</t>
    </rPh>
    <phoneticPr fontId="1" type="noConversion"/>
  </si>
  <si>
    <t>打楽器　　　使用有無</t>
    <rPh sb="0" eb="3">
      <t>ﾀﾞｶﾞｯｷ</t>
    </rPh>
    <rPh sb="6" eb="8">
      <t>ｼﾖｳ</t>
    </rPh>
    <rPh sb="8" eb="10">
      <t>ｳﾑ</t>
    </rPh>
    <phoneticPr fontId="1" type="noConversion"/>
  </si>
  <si>
    <t>マリンバ　１台</t>
    <rPh sb="6" eb="7">
      <t>ﾀﾞｲ</t>
    </rPh>
    <phoneticPr fontId="1" type="noConversion"/>
  </si>
  <si>
    <t>使用楽譜</t>
    <rPh sb="0" eb="2">
      <t>シヨウ</t>
    </rPh>
    <rPh sb="2" eb="4">
      <t>ガクフ</t>
    </rPh>
    <phoneticPr fontId="31"/>
  </si>
  <si>
    <t>使用楽譜【出版社名）</t>
    <rPh sb="0" eb="2">
      <t>ｼﾖｳ</t>
    </rPh>
    <rPh sb="2" eb="4">
      <t>ｶﾞｸﾌ</t>
    </rPh>
    <rPh sb="5" eb="8">
      <t>ｼｭｯﾊﾟﾝｼｬ</t>
    </rPh>
    <rPh sb="8" eb="9">
      <t>ﾒｲ</t>
    </rPh>
    <phoneticPr fontId="1" type="noConversion"/>
  </si>
  <si>
    <t>販売</t>
    <rPh sb="0" eb="2">
      <t>ﾊﾝﾊﾞｲ</t>
    </rPh>
    <phoneticPr fontId="1" type="noConversion"/>
  </si>
  <si>
    <t>レンタル</t>
    <phoneticPr fontId="1" type="noConversion"/>
  </si>
  <si>
    <t>未出版</t>
    <rPh sb="0" eb="1">
      <t>ﾐ</t>
    </rPh>
    <rPh sb="1" eb="3">
      <t>ｼｭｯﾊﾟﾝ</t>
    </rPh>
    <phoneticPr fontId="1" type="noConversion"/>
  </si>
  <si>
    <t>レンタル</t>
  </si>
  <si>
    <t>下記から選んでください</t>
    <rPh sb="0" eb="2">
      <t>ｶｷ</t>
    </rPh>
    <rPh sb="4" eb="5">
      <t>ｴﾗ</t>
    </rPh>
    <phoneticPr fontId="1" type="noConversion"/>
  </si>
  <si>
    <t>出版社名</t>
    <rPh sb="0" eb="3">
      <t>ｼｭｯﾊﾟﾝｼｬ</t>
    </rPh>
    <rPh sb="3" eb="4">
      <t>ﾒｲ</t>
    </rPh>
    <phoneticPr fontId="1" type="noConversion"/>
  </si>
  <si>
    <t>著作権</t>
    <rPh sb="0" eb="3">
      <t>ﾁｮｻｸｹﾝ</t>
    </rPh>
    <phoneticPr fontId="1" type="noConversion"/>
  </si>
  <si>
    <t>楽器運搬補助員人数</t>
    <rPh sb="0" eb="2">
      <t>ガッキ</t>
    </rPh>
    <rPh sb="2" eb="4">
      <t>ウンパン</t>
    </rPh>
    <rPh sb="4" eb="7">
      <t>ホジョイン</t>
    </rPh>
    <rPh sb="7" eb="9">
      <t>ニンズウ</t>
    </rPh>
    <phoneticPr fontId="31"/>
  </si>
  <si>
    <t>楽器運搬補助員人数</t>
    <rPh sb="0" eb="2">
      <t>ｶﾞｯｷ</t>
    </rPh>
    <rPh sb="2" eb="4">
      <t>ｳﾝﾊﾟﾝ</t>
    </rPh>
    <rPh sb="4" eb="7">
      <t>ﾎｼﾞｮｲﾝ</t>
    </rPh>
    <rPh sb="7" eb="9">
      <t>ﾆﾝｽﾞｳ</t>
    </rPh>
    <phoneticPr fontId="1" type="noConversion"/>
  </si>
  <si>
    <t>人</t>
    <rPh sb="0" eb="1">
      <t>ニン</t>
    </rPh>
    <phoneticPr fontId="31"/>
  </si>
  <si>
    <t>楽器　　　運搬人</t>
    <rPh sb="0" eb="2">
      <t>ｶﾞｯｷ</t>
    </rPh>
    <rPh sb="5" eb="7">
      <t>ｳﾝﾊﾟﾝ</t>
    </rPh>
    <rPh sb="7" eb="8">
      <t>ﾆﾝ</t>
    </rPh>
    <phoneticPr fontId="1" type="noConversion"/>
  </si>
  <si>
    <t>※　この用紙に記載されたデータは，大会運営以外の目的には一切使用いたしません。</t>
    <rPh sb="4" eb="6">
      <t>ヨウシ</t>
    </rPh>
    <rPh sb="7" eb="9">
      <t>キサイ</t>
    </rPh>
    <rPh sb="17" eb="19">
      <t>タイカイ</t>
    </rPh>
    <rPh sb="19" eb="21">
      <t>ウンエイ</t>
    </rPh>
    <rPh sb="21" eb="23">
      <t>イガイ</t>
    </rPh>
    <rPh sb="24" eb="26">
      <t>モクテキ</t>
    </rPh>
    <rPh sb="28" eb="30">
      <t>イッサイ</t>
    </rPh>
    <rPh sb="30" eb="32">
      <t>シヨウ</t>
    </rPh>
    <phoneticPr fontId="31"/>
  </si>
  <si>
    <t>※　参加申込書に記入された内容は，大会運営、実施要項作成、プログラム、ＤＶＤ，ＶＴＲ，ＣＤのタイトル以外での</t>
    <rPh sb="2" eb="4">
      <t>サンカ</t>
    </rPh>
    <rPh sb="4" eb="7">
      <t>モウシコミショ</t>
    </rPh>
    <rPh sb="8" eb="10">
      <t>キニュウ</t>
    </rPh>
    <rPh sb="13" eb="15">
      <t>ナイヨウ</t>
    </rPh>
    <rPh sb="17" eb="19">
      <t>タイカイ</t>
    </rPh>
    <rPh sb="19" eb="21">
      <t>ウンエイ</t>
    </rPh>
    <rPh sb="22" eb="24">
      <t>ジッシ</t>
    </rPh>
    <rPh sb="24" eb="26">
      <t>ヨウコウ</t>
    </rPh>
    <rPh sb="26" eb="28">
      <t>サクセイ</t>
    </rPh>
    <rPh sb="50" eb="52">
      <t>イガイ</t>
    </rPh>
    <phoneticPr fontId="31"/>
  </si>
  <si>
    <t>　　目的では使用いたしません。</t>
    <rPh sb="2" eb="4">
      <t>モクテキ</t>
    </rPh>
    <rPh sb="6" eb="8">
      <t>シヨウ</t>
    </rPh>
    <phoneticPr fontId="31"/>
  </si>
  <si>
    <t>振替払込請求書兼受領書　貼り付け欄</t>
    <rPh sb="0" eb="2">
      <t>フリカエ</t>
    </rPh>
    <rPh sb="2" eb="4">
      <t>ハライコミ</t>
    </rPh>
    <rPh sb="4" eb="7">
      <t>セイキュウショ</t>
    </rPh>
    <rPh sb="7" eb="8">
      <t>ケン</t>
    </rPh>
    <rPh sb="8" eb="11">
      <t>ジュリョウショ</t>
    </rPh>
    <rPh sb="12" eb="13">
      <t>ハ</t>
    </rPh>
    <rPh sb="14" eb="15">
      <t>ツ</t>
    </rPh>
    <rPh sb="16" eb="17">
      <t>ラン</t>
    </rPh>
    <phoneticPr fontId="31"/>
  </si>
  <si>
    <t>年</t>
    <rPh sb="0" eb="1">
      <t>ネン</t>
    </rPh>
    <phoneticPr fontId="31"/>
  </si>
  <si>
    <t>月</t>
    <rPh sb="0" eb="1">
      <t>ガツ</t>
    </rPh>
    <phoneticPr fontId="31"/>
  </si>
  <si>
    <t>日</t>
    <rPh sb="0" eb="1">
      <t>ニチ</t>
    </rPh>
    <phoneticPr fontId="31"/>
  </si>
  <si>
    <t>茨城県吹奏楽連盟理事長</t>
    <rPh sb="0" eb="3">
      <t>イバラキケン</t>
    </rPh>
    <rPh sb="3" eb="6">
      <t>スイソウガク</t>
    </rPh>
    <rPh sb="6" eb="8">
      <t>レンメイ</t>
    </rPh>
    <rPh sb="8" eb="11">
      <t>リジチョウ</t>
    </rPh>
    <phoneticPr fontId="31"/>
  </si>
  <si>
    <t>上記のとおり，申し込みます。</t>
    <rPh sb="0" eb="2">
      <t>ジョウキ</t>
    </rPh>
    <rPh sb="7" eb="8">
      <t>モウ</t>
    </rPh>
    <rPh sb="9" eb="10">
      <t>コ</t>
    </rPh>
    <phoneticPr fontId="31"/>
  </si>
  <si>
    <t>申し込み責任者</t>
    <rPh sb="0" eb="1">
      <t>モウ</t>
    </rPh>
    <rPh sb="2" eb="3">
      <t>コ</t>
    </rPh>
    <rPh sb="4" eb="7">
      <t>セキニンシャ</t>
    </rPh>
    <phoneticPr fontId="31"/>
  </si>
  <si>
    <t>印</t>
    <rPh sb="0" eb="1">
      <t>イン</t>
    </rPh>
    <phoneticPr fontId="31"/>
  </si>
  <si>
    <t>使用打楽器　　　　</t>
    <rPh sb="0" eb="2">
      <t>シヨウ</t>
    </rPh>
    <rPh sb="2" eb="5">
      <t>ダガッキ</t>
    </rPh>
    <phoneticPr fontId="31"/>
  </si>
  <si>
    <t>バス</t>
    <phoneticPr fontId="1" type="noConversion"/>
  </si>
  <si>
    <t>トラック</t>
    <phoneticPr fontId="1" type="noConversion"/>
  </si>
  <si>
    <t>吹連　太郎</t>
    <rPh sb="0" eb="2">
      <t>ｽｲﾚﾝ</t>
    </rPh>
    <rPh sb="3" eb="5">
      <t>ﾀﾛｳ</t>
    </rPh>
    <phoneticPr fontId="1" type="noConversion"/>
  </si>
  <si>
    <t>090-1234-5678</t>
    <phoneticPr fontId="1" type="noConversion"/>
  </si>
  <si>
    <t>自家用車　１</t>
    <rPh sb="0" eb="4">
      <t>ジカヨウシャ</t>
    </rPh>
    <phoneticPr fontId="31"/>
  </si>
  <si>
    <t>２ｔ　１</t>
    <phoneticPr fontId="31"/>
  </si>
  <si>
    <t>吹連　五郎</t>
    <rPh sb="0" eb="2">
      <t>スイレン</t>
    </rPh>
    <rPh sb="3" eb="5">
      <t>ゴロウ</t>
    </rPh>
    <phoneticPr fontId="31"/>
  </si>
  <si>
    <t>Perc</t>
    <phoneticPr fontId="31"/>
  </si>
  <si>
    <t>ヴォルケーノ・タワー</t>
    <phoneticPr fontId="1" type="noConversion"/>
  </si>
  <si>
    <t>ぼるけーの・たわー</t>
    <phoneticPr fontId="1" type="noConversion"/>
  </si>
  <si>
    <t>The Volcano Tower</t>
    <phoneticPr fontId="1" type="noConversion"/>
  </si>
  <si>
    <t>グラステイル</t>
    <phoneticPr fontId="1" type="noConversion"/>
  </si>
  <si>
    <t>ぐらすている</t>
    <phoneticPr fontId="1" type="noConversion"/>
  </si>
  <si>
    <t>Jerry　Grasstail</t>
    <phoneticPr fontId="1" type="noConversion"/>
  </si>
  <si>
    <t>吹連　六郎</t>
    <rPh sb="0" eb="2">
      <t>スイレン</t>
    </rPh>
    <rPh sb="3" eb="5">
      <t>ロクロウ</t>
    </rPh>
    <phoneticPr fontId="31"/>
  </si>
  <si>
    <t>吹連　七郎</t>
    <rPh sb="0" eb="2">
      <t>スイレン</t>
    </rPh>
    <rPh sb="3" eb="4">
      <t>ナナ</t>
    </rPh>
    <rPh sb="4" eb="5">
      <t>ロウ</t>
    </rPh>
    <phoneticPr fontId="31"/>
  </si>
  <si>
    <t>吹連　八郎</t>
    <rPh sb="0" eb="2">
      <t>スイレン</t>
    </rPh>
    <rPh sb="3" eb="5">
      <t>ハチロウ</t>
    </rPh>
    <phoneticPr fontId="31"/>
  </si>
  <si>
    <t>吹連出版</t>
    <rPh sb="0" eb="2">
      <t>ｽｲﾚﾝ</t>
    </rPh>
    <rPh sb="2" eb="4">
      <t>ｼｭｯﾊﾟﾝ</t>
    </rPh>
    <phoneticPr fontId="1" type="noConversion"/>
  </si>
  <si>
    <t>連盟出版</t>
    <rPh sb="0" eb="2">
      <t>ﾚﾝﾒｲ</t>
    </rPh>
    <rPh sb="2" eb="4">
      <t>ｼｭｯﾊﾟﾝ</t>
    </rPh>
    <phoneticPr fontId="1" type="noConversion"/>
  </si>
  <si>
    <t>茨　城　太　郎</t>
    <phoneticPr fontId="31"/>
  </si>
  <si>
    <t>携帯電話番号</t>
    <rPh sb="0" eb="2">
      <t>ｹｲﾀｲ</t>
    </rPh>
    <phoneticPr fontId="1" type="noConversion"/>
  </si>
  <si>
    <t>住所</t>
    <phoneticPr fontId="1" type="noConversion"/>
  </si>
  <si>
    <t>団体所在地</t>
    <rPh sb="0" eb="2">
      <t>ﾀﾞﾝﾀｲ</t>
    </rPh>
    <rPh sb="2" eb="5">
      <t>ｼｮｻﾞｲﾁ</t>
    </rPh>
    <phoneticPr fontId="1" type="noConversion"/>
  </si>
  <si>
    <t>郵便物・宅配便が届くように詳しく入力してください。（大学，職場・一般については連絡責任者住所を入力してください。）</t>
    <rPh sb="16" eb="18">
      <t>ﾆｭｳﾘｮｸ</t>
    </rPh>
    <rPh sb="26" eb="27">
      <t>ﾀﾞｲ</t>
    </rPh>
    <rPh sb="27" eb="28">
      <t>ｶﾞｸ</t>
    </rPh>
    <rPh sb="29" eb="31">
      <t>ｼｮｸﾊﾞ</t>
    </rPh>
    <rPh sb="32" eb="34">
      <t>ｲｯﾊﾟﾝ</t>
    </rPh>
    <rPh sb="39" eb="41">
      <t>ﾚﾝﾗｸ</t>
    </rPh>
    <rPh sb="41" eb="44">
      <t>ｾｷﾆﾝｼｬ</t>
    </rPh>
    <rPh sb="44" eb="46">
      <t>ｼﾞｭｳｼｮ</t>
    </rPh>
    <rPh sb="47" eb="49">
      <t>ﾆｭｳﾘｮｸ</t>
    </rPh>
    <phoneticPr fontId="1" type="noConversion"/>
  </si>
  <si>
    <t>携帯電話</t>
    <rPh sb="0" eb="2">
      <t>ケイタイ</t>
    </rPh>
    <phoneticPr fontId="31"/>
  </si>
  <si>
    <t>電話番号／ＦＡＸ番号</t>
    <rPh sb="0" eb="2">
      <t>ﾃﾞﾝﾜ</t>
    </rPh>
    <rPh sb="2" eb="4">
      <t>ﾊﾞﾝｺﾞｳ</t>
    </rPh>
    <rPh sb="8" eb="10">
      <t>ﾊﾞﾝｺﾞｳ</t>
    </rPh>
    <phoneticPr fontId="1" type="noConversion"/>
  </si>
  <si>
    <t>電話番号／ＦＡＸ番号</t>
    <rPh sb="0" eb="2">
      <t>デンワ</t>
    </rPh>
    <rPh sb="2" eb="4">
      <t>バンゴウ</t>
    </rPh>
    <rPh sb="8" eb="10">
      <t>バンゴウ</t>
    </rPh>
    <phoneticPr fontId="31"/>
  </si>
  <si>
    <t>電話　／　ＦＡＸ</t>
    <rPh sb="0" eb="2">
      <t>デンワ</t>
    </rPh>
    <phoneticPr fontId="31"/>
  </si>
  <si>
    <r>
      <rPr>
        <b/>
        <sz val="11"/>
        <color rgb="FFFF0000"/>
        <rFont val="ＭＳ Ｐゴシック"/>
        <family val="3"/>
        <charset val="128"/>
      </rPr>
      <t>「記入シート」</t>
    </r>
    <r>
      <rPr>
        <sz val="11"/>
        <rFont val="ＭＳ Ｐゴシック"/>
        <family val="3"/>
        <charset val="128"/>
      </rPr>
      <t>にご入力いただきますと，</t>
    </r>
    <r>
      <rPr>
        <b/>
        <sz val="11"/>
        <rFont val="ＭＳ Ｐゴシック"/>
        <family val="3"/>
        <charset val="128"/>
      </rPr>
      <t>「印刷シートＡ・Ｂ・Ｃ・負担金等」</t>
    </r>
    <r>
      <rPr>
        <sz val="11"/>
        <rFont val="ＭＳ Ｐゴシック"/>
        <family val="3"/>
        <charset val="128"/>
      </rPr>
      <t>及び「データシート」にそれぞれ反映されます。</t>
    </r>
    <rPh sb="1" eb="3">
      <t>キニュウ</t>
    </rPh>
    <rPh sb="9" eb="11">
      <t>ニュウリョク</t>
    </rPh>
    <rPh sb="20" eb="22">
      <t>インサツ</t>
    </rPh>
    <rPh sb="31" eb="34">
      <t>フタンキン</t>
    </rPh>
    <rPh sb="34" eb="35">
      <t>トウ</t>
    </rPh>
    <rPh sb="36" eb="37">
      <t>オヨ</t>
    </rPh>
    <rPh sb="51" eb="53">
      <t>ハンエイ</t>
    </rPh>
    <phoneticPr fontId="31"/>
  </si>
  <si>
    <r>
      <t>○</t>
    </r>
    <r>
      <rPr>
        <b/>
        <sz val="11"/>
        <rFont val="ＭＳ Ｐゴシック"/>
        <family val="3"/>
        <charset val="128"/>
      </rPr>
      <t>「印刷シートＡ・Ｂ・Ｃ」</t>
    </r>
    <r>
      <rPr>
        <sz val="11"/>
        <rFont val="ＭＳ Ｐゴシック"/>
        <family val="3"/>
        <charset val="128"/>
      </rPr>
      <t>には</t>
    </r>
    <r>
      <rPr>
        <b/>
        <sz val="11"/>
        <color rgb="FFFFC000"/>
        <rFont val="ＭＳ Ｐゴシック"/>
        <family val="3"/>
        <charset val="128"/>
      </rPr>
      <t>日付，学校・団体所属長・職・氏名を記入し，押印</t>
    </r>
    <r>
      <rPr>
        <sz val="11"/>
        <rFont val="ＭＳ Ｐゴシック"/>
        <family val="3"/>
        <charset val="128"/>
      </rPr>
      <t>。</t>
    </r>
    <rPh sb="2" eb="4">
      <t>インサツ</t>
    </rPh>
    <rPh sb="15" eb="17">
      <t>ヒヅケ</t>
    </rPh>
    <rPh sb="18" eb="20">
      <t>ガッコウ</t>
    </rPh>
    <rPh sb="21" eb="23">
      <t>ダンタイ</t>
    </rPh>
    <rPh sb="23" eb="26">
      <t>ショゾクチョウ</t>
    </rPh>
    <rPh sb="27" eb="28">
      <t>ショク</t>
    </rPh>
    <rPh sb="29" eb="31">
      <t>シメイ</t>
    </rPh>
    <rPh sb="32" eb="34">
      <t>キニュウ</t>
    </rPh>
    <rPh sb="36" eb="37">
      <t>オ</t>
    </rPh>
    <rPh sb="37" eb="38">
      <t>イン</t>
    </rPh>
    <phoneticPr fontId="31"/>
  </si>
  <si>
    <r>
      <t>○</t>
    </r>
    <r>
      <rPr>
        <b/>
        <sz val="11"/>
        <rFont val="ＭＳ Ｐゴシック"/>
        <family val="3"/>
        <charset val="128"/>
      </rPr>
      <t>「印刷シート（負担金等）」</t>
    </r>
    <r>
      <rPr>
        <sz val="11"/>
        <rFont val="ＭＳ Ｐゴシック"/>
        <family val="3"/>
        <charset val="128"/>
      </rPr>
      <t>には</t>
    </r>
    <r>
      <rPr>
        <b/>
        <sz val="11"/>
        <color rgb="FFFFC000"/>
        <rFont val="ＭＳ Ｐゴシック"/>
        <family val="3"/>
        <charset val="128"/>
      </rPr>
      <t>日付，申し込み責任者を記入し，押印</t>
    </r>
    <r>
      <rPr>
        <sz val="11"/>
        <rFont val="ＭＳ Ｐゴシック"/>
        <family val="3"/>
        <charset val="128"/>
      </rPr>
      <t>。</t>
    </r>
    <rPh sb="2" eb="4">
      <t>インサツ</t>
    </rPh>
    <rPh sb="8" eb="11">
      <t>フタンキン</t>
    </rPh>
    <rPh sb="11" eb="12">
      <t>トウ</t>
    </rPh>
    <rPh sb="16" eb="18">
      <t>ヒヅケ</t>
    </rPh>
    <rPh sb="19" eb="20">
      <t>モウ</t>
    </rPh>
    <rPh sb="21" eb="22">
      <t>コ</t>
    </rPh>
    <rPh sb="23" eb="26">
      <t>セキニンシャ</t>
    </rPh>
    <rPh sb="27" eb="29">
      <t>キニュウ</t>
    </rPh>
    <rPh sb="31" eb="32">
      <t>オ</t>
    </rPh>
    <rPh sb="32" eb="33">
      <t>イン</t>
    </rPh>
    <phoneticPr fontId="31"/>
  </si>
  <si>
    <t>※データシートは事務局で使用します。</t>
    <rPh sb="8" eb="10">
      <t>ジム</t>
    </rPh>
    <rPh sb="10" eb="11">
      <t>キョク</t>
    </rPh>
    <rPh sb="12" eb="14">
      <t>シヨウ</t>
    </rPh>
    <phoneticPr fontId="31"/>
  </si>
  <si>
    <t>「使用打楽器」欄について</t>
    <rPh sb="1" eb="3">
      <t>シヨウ</t>
    </rPh>
    <rPh sb="3" eb="6">
      <t>ダガッキ</t>
    </rPh>
    <rPh sb="7" eb="8">
      <t>ラン</t>
    </rPh>
    <phoneticPr fontId="31"/>
  </si>
  <si>
    <t>打楽器アンサンブル及び，打楽器を一つでも使用する場合は，ピンクの欄で「○」を選び，使用する打楽器すべてを入力してください。</t>
    <rPh sb="32" eb="33">
      <t>ラン</t>
    </rPh>
    <rPh sb="38" eb="39">
      <t>エラ</t>
    </rPh>
    <rPh sb="41" eb="43">
      <t>シヨウ</t>
    </rPh>
    <rPh sb="45" eb="48">
      <t>ダガッキ</t>
    </rPh>
    <rPh sb="52" eb="54">
      <t>ニュウリョク</t>
    </rPh>
    <phoneticPr fontId="31"/>
  </si>
  <si>
    <t>「楽器運搬補助員人数」について</t>
    <rPh sb="1" eb="3">
      <t>ガッキ</t>
    </rPh>
    <rPh sb="3" eb="5">
      <t>ウンパン</t>
    </rPh>
    <rPh sb="5" eb="8">
      <t>ホジョイン</t>
    </rPh>
    <rPh sb="8" eb="10">
      <t>ニンズウ</t>
    </rPh>
    <phoneticPr fontId="31"/>
  </si>
  <si>
    <t>定められた人数以内でしたら当日の変更も可能です。</t>
    <rPh sb="0" eb="1">
      <t>サダ</t>
    </rPh>
    <rPh sb="5" eb="7">
      <t>ニンズウ</t>
    </rPh>
    <rPh sb="7" eb="9">
      <t>イナイ</t>
    </rPh>
    <rPh sb="13" eb="15">
      <t>トウジツ</t>
    </rPh>
    <rPh sb="16" eb="18">
      <t>ヘンコウ</t>
    </rPh>
    <rPh sb="19" eb="21">
      <t>カノウ</t>
    </rPh>
    <phoneticPr fontId="31"/>
  </si>
  <si>
    <t>赤色のタブ「記入シート」</t>
    <rPh sb="0" eb="2">
      <t>アカイロ</t>
    </rPh>
    <rPh sb="6" eb="8">
      <t>キニュウ</t>
    </rPh>
    <phoneticPr fontId="31"/>
  </si>
  <si>
    <t>黄色のタブ「印刷シート」</t>
    <rPh sb="0" eb="2">
      <t>キイロ</t>
    </rPh>
    <rPh sb="6" eb="8">
      <t>インサツ</t>
    </rPh>
    <phoneticPr fontId="31"/>
  </si>
  <si>
    <t>青色のタブ「（例）」</t>
    <rPh sb="0" eb="2">
      <t>アオイロ</t>
    </rPh>
    <rPh sb="7" eb="8">
      <t>レイ</t>
    </rPh>
    <phoneticPr fontId="31"/>
  </si>
  <si>
    <t>※１グループのみ参加の場合「印刷シートＡ」を。２グループ参加の場合は「印刷シートＡ・Ｂ」を。</t>
    <rPh sb="8" eb="10">
      <t>サンカ</t>
    </rPh>
    <rPh sb="11" eb="13">
      <t>バアイ</t>
    </rPh>
    <rPh sb="14" eb="16">
      <t>インサツ</t>
    </rPh>
    <rPh sb="28" eb="30">
      <t>サンカ</t>
    </rPh>
    <rPh sb="31" eb="33">
      <t>バアイ</t>
    </rPh>
    <rPh sb="35" eb="37">
      <t>インサツ</t>
    </rPh>
    <phoneticPr fontId="31"/>
  </si>
  <si>
    <t>　 ３グループ参加の場合は「印刷シートＡ・Ｂ・Ｃ」を印刷してください。</t>
    <rPh sb="7" eb="9">
      <t>サンカ</t>
    </rPh>
    <rPh sb="10" eb="12">
      <t>バアイ</t>
    </rPh>
    <rPh sb="14" eb="16">
      <t>インサツ</t>
    </rPh>
    <rPh sb="26" eb="28">
      <t>インサツ</t>
    </rPh>
    <phoneticPr fontId="31"/>
  </si>
  <si>
    <r>
      <t>青色のタブ</t>
    </r>
    <r>
      <rPr>
        <b/>
        <sz val="11"/>
        <color theme="4"/>
        <rFont val="ＭＳ Ｐゴシック"/>
        <family val="3"/>
        <charset val="128"/>
      </rPr>
      <t>「（例）記入シート」</t>
    </r>
    <r>
      <rPr>
        <sz val="11"/>
        <rFont val="ＭＳ Ｐゴシック"/>
        <family val="3"/>
        <charset val="128"/>
      </rPr>
      <t>をご参照の上，赤色のタブ</t>
    </r>
    <r>
      <rPr>
        <b/>
        <sz val="11"/>
        <color rgb="FFFF0000"/>
        <rFont val="ＭＳ Ｐゴシック"/>
        <family val="3"/>
        <charset val="128"/>
      </rPr>
      <t>「記入シート」</t>
    </r>
    <r>
      <rPr>
        <sz val="11"/>
        <rFont val="ＭＳ Ｐゴシック"/>
        <family val="3"/>
        <charset val="128"/>
      </rPr>
      <t>を入力してください。</t>
    </r>
    <rPh sb="0" eb="2">
      <t>アオイロ</t>
    </rPh>
    <rPh sb="7" eb="8">
      <t>レイ</t>
    </rPh>
    <rPh sb="9" eb="11">
      <t>キニュウ</t>
    </rPh>
    <rPh sb="17" eb="19">
      <t>サンショウ</t>
    </rPh>
    <rPh sb="20" eb="21">
      <t>ウエ</t>
    </rPh>
    <rPh sb="22" eb="24">
      <t>アカイロ</t>
    </rPh>
    <rPh sb="28" eb="30">
      <t>キニュウ</t>
    </rPh>
    <rPh sb="35" eb="37">
      <t>ニュウリョク</t>
    </rPh>
    <phoneticPr fontId="31"/>
  </si>
  <si>
    <t>シートからはみ出してしまってもデータで確認できますので，気にせず印刷してください。</t>
    <rPh sb="7" eb="8">
      <t>ダ</t>
    </rPh>
    <rPh sb="19" eb="21">
      <t>カクニン</t>
    </rPh>
    <rPh sb="28" eb="29">
      <t>キ</t>
    </rPh>
    <rPh sb="32" eb="34">
      <t>インサツ</t>
    </rPh>
    <phoneticPr fontId="31"/>
  </si>
  <si>
    <t>OK</t>
    <phoneticPr fontId="31"/>
  </si>
  <si>
    <t>(Ｃ)</t>
    <phoneticPr fontId="31"/>
  </si>
  <si>
    <t>(Ｂ)</t>
    <phoneticPr fontId="31"/>
  </si>
  <si>
    <t>マリンバ１・ティンパニ４・ビブラフォン１・トムトム４・レインスティック１・スモールマラカス１</t>
    <phoneticPr fontId="31"/>
  </si>
  <si>
    <t>半角で入力　　市外局番より入力してください。(ハイフンを入れて入力）</t>
    <rPh sb="0" eb="2">
      <t>ﾊﾝｶｸ</t>
    </rPh>
    <rPh sb="3" eb="5">
      <t>ﾆｭｳﾘｮｸ</t>
    </rPh>
    <rPh sb="7" eb="9">
      <t>ｼｶﾞｲ</t>
    </rPh>
    <rPh sb="9" eb="11">
      <t>ｷｮｸﾊﾞﾝ</t>
    </rPh>
    <rPh sb="13" eb="15">
      <t>ﾆｭｳﾘｮｸ</t>
    </rPh>
    <phoneticPr fontId="1" type="noConversion"/>
  </si>
  <si>
    <t>番号のみ，ハイフンを入れて入力してください。（例　300-1111)</t>
    <phoneticPr fontId="1" type="noConversion"/>
  </si>
  <si>
    <r>
      <t>半角で入力　　緊急連絡ができる番号（携帯電話）を，ハイフンを入れて入力してください。</t>
    </r>
    <r>
      <rPr>
        <sz val="9"/>
        <rFont val="ＭＳ Ｐゴシック"/>
        <family val="3"/>
        <charset val="128"/>
      </rPr>
      <t>(例　090-1111-2222）</t>
    </r>
    <rPh sb="0" eb="2">
      <t>ﾊﾝｶｸ</t>
    </rPh>
    <rPh sb="3" eb="5">
      <t>ﾆｭｳﾘｮｸ</t>
    </rPh>
    <rPh sb="43" eb="44">
      <t>ﾚｲ</t>
    </rPh>
    <phoneticPr fontId="1" type="noConversion"/>
  </si>
  <si>
    <t>バスを使用しない場合は”0”を入力してください。</t>
    <rPh sb="3" eb="5">
      <t>ｼﾖｳ</t>
    </rPh>
    <rPh sb="8" eb="10">
      <t>ﾊﾞｱｲ</t>
    </rPh>
    <phoneticPr fontId="1" type="noConversion"/>
  </si>
  <si>
    <t>「自家用車　１」　のように入力してください。使用しない場合は”0”を入力してください。</t>
    <rPh sb="1" eb="5">
      <t>ｼﾞｶﾖｳｼｬ</t>
    </rPh>
    <rPh sb="13" eb="15">
      <t>ﾆｭｳﾘｮｸ</t>
    </rPh>
    <phoneticPr fontId="1" type="noConversion"/>
  </si>
  <si>
    <t>「４ｔ　１」　のように入力してください。使用しない場合は”0”を入力してください。</t>
    <rPh sb="11" eb="13">
      <t>ﾆｭｳﾘｮｸ</t>
    </rPh>
    <phoneticPr fontId="1" type="noConversion"/>
  </si>
  <si>
    <t>出版されている楽譜及び編曲楽譜で，わが国で演奏許可を得られているもの。</t>
  </si>
  <si>
    <t>出版されている楽譜及び編曲楽譜で，わが国で演奏許可を得られているもの。</t>
    <rPh sb="0" eb="2">
      <t>ｼｭｯﾊﾟﾝ</t>
    </rPh>
    <rPh sb="7" eb="9">
      <t>ｶﾞｸﾌ</t>
    </rPh>
    <rPh sb="9" eb="10">
      <t>ｵﾖ</t>
    </rPh>
    <rPh sb="11" eb="13">
      <t>ﾍﾝｷｮｸ</t>
    </rPh>
    <rPh sb="13" eb="15">
      <t>ｶﾞｸﾌ</t>
    </rPh>
    <rPh sb="19" eb="20">
      <t>ｸﾆ</t>
    </rPh>
    <rPh sb="21" eb="23">
      <t>ｴﾝｿｳ</t>
    </rPh>
    <rPh sb="23" eb="25">
      <t>ｷｮｶ</t>
    </rPh>
    <rPh sb="26" eb="27">
      <t>ｴ</t>
    </rPh>
    <phoneticPr fontId="1" type="noConversion"/>
  </si>
  <si>
    <t>※　３・４・５の場合は，必ず許諾書のコピーを提出してください。レンタル楽譜の場合も必要です。</t>
    <rPh sb="8" eb="10">
      <t>ﾊﾞｱｲ</t>
    </rPh>
    <rPh sb="12" eb="13">
      <t>ｶﾅﾗ</t>
    </rPh>
    <rPh sb="14" eb="16">
      <t>ｷｮﾀﾞｸ</t>
    </rPh>
    <rPh sb="16" eb="17">
      <t>ｼｮ</t>
    </rPh>
    <rPh sb="22" eb="24">
      <t>ﾃｲｼｭﾂ</t>
    </rPh>
    <rPh sb="35" eb="37">
      <t>ｶﾞｸﾌ</t>
    </rPh>
    <rPh sb="38" eb="40">
      <t>ﾊﾞｱｲ</t>
    </rPh>
    <rPh sb="41" eb="43">
      <t>ﾋﾂﾖｳ</t>
    </rPh>
    <phoneticPr fontId="1" type="noConversion"/>
  </si>
  <si>
    <t>未出版の自楽団委嘱作品あるいは編曲作品で，演奏許諾を得ているもの。</t>
  </si>
  <si>
    <t>未出版の自楽団委嘱作品あるいは編曲作品で，演奏許諾を得ているもの。</t>
    <rPh sb="4" eb="5">
      <t>ｼﾞ</t>
    </rPh>
    <rPh sb="5" eb="7">
      <t>ｶﾞｸﾀﾞﾝ</t>
    </rPh>
    <rPh sb="7" eb="9">
      <t>ｲｼｮｸ</t>
    </rPh>
    <rPh sb="9" eb="11">
      <t>ｻｸﾋﾝ</t>
    </rPh>
    <rPh sb="15" eb="17">
      <t>ﾍﾝｷｮｸ</t>
    </rPh>
    <rPh sb="17" eb="19">
      <t>ｻｸﾋﾝ</t>
    </rPh>
    <rPh sb="21" eb="23">
      <t>ｴﾝｿｳ</t>
    </rPh>
    <rPh sb="23" eb="25">
      <t>ｷｮﾀﾞｸ</t>
    </rPh>
    <rPh sb="26" eb="27">
      <t>ｴ</t>
    </rPh>
    <phoneticPr fontId="1" type="noConversion"/>
  </si>
  <si>
    <t>出版されている楽譜及び編曲楽譜で，編曲の上演奏する許可を得ているもの。</t>
  </si>
  <si>
    <t>出版されている楽譜及び編曲楽譜で，編曲の上演奏する許可を得ているもの。</t>
    <rPh sb="17" eb="19">
      <t>ﾍﾝｷｮｸ</t>
    </rPh>
    <rPh sb="20" eb="21">
      <t>ｳｴ</t>
    </rPh>
    <rPh sb="21" eb="27">
      <t>ｴﾝｿｳｷｮｶ</t>
    </rPh>
    <rPh sb="28" eb="29">
      <t>ｴ</t>
    </rPh>
    <phoneticPr fontId="1" type="noConversion"/>
  </si>
  <si>
    <t>未出版の楽譜及び編曲楽譜あるいは出版されているレンタル楽譜で，演奏許可，あるいは編曲の上演奏する許可を得ているもの。</t>
  </si>
  <si>
    <t>未出版の楽譜及び編曲楽譜あるいは出版されているレンタル楽譜で，演奏許可，あるいは編曲の上演奏する許可を得ているもの。</t>
    <rPh sb="0" eb="1">
      <t>ﾐ</t>
    </rPh>
    <rPh sb="1" eb="3">
      <t>ｼｭｯﾊﾟﾝ</t>
    </rPh>
    <rPh sb="8" eb="10">
      <t>ﾍﾝｷｮｸ</t>
    </rPh>
    <rPh sb="10" eb="12">
      <t>ｶﾞｸﾌ</t>
    </rPh>
    <rPh sb="16" eb="18">
      <t>ｼｭｯﾊﾟﾝ</t>
    </rPh>
    <rPh sb="27" eb="29">
      <t>ｶﾞｸﾌ</t>
    </rPh>
    <rPh sb="31" eb="33">
      <t>ｴﾝｿｳ</t>
    </rPh>
    <rPh sb="33" eb="35">
      <t>ｷｮｶ</t>
    </rPh>
    <rPh sb="51" eb="52">
      <t>ｴ</t>
    </rPh>
    <phoneticPr fontId="1" type="noConversion"/>
  </si>
  <si>
    <t>※　許諾が必要な場合</t>
    <rPh sb="2" eb="4">
      <t>ｷｮﾀﾞｸ</t>
    </rPh>
    <rPh sb="5" eb="7">
      <t>ﾋﾂﾖｳ</t>
    </rPh>
    <rPh sb="8" eb="10">
      <t>ﾊﾞｱｲ</t>
    </rPh>
    <phoneticPr fontId="1" type="noConversion"/>
  </si>
  <si>
    <t>著作権者に対する許諾について</t>
    <rPh sb="0" eb="4">
      <t>ﾁｮｻｸｹﾝｼｬ</t>
    </rPh>
    <rPh sb="5" eb="6">
      <t>ﾀｲ</t>
    </rPh>
    <rPh sb="8" eb="10">
      <t>ｷｮﾀﾞｸ</t>
    </rPh>
    <phoneticPr fontId="1" type="noConversion"/>
  </si>
  <si>
    <t>著作権者に対する許諾について</t>
    <rPh sb="0" eb="3">
      <t>ﾁｮｻｸｹﾝ</t>
    </rPh>
    <rPh sb="3" eb="4">
      <t>ｼｬ</t>
    </rPh>
    <rPh sb="5" eb="6">
      <t>ﾀｲ</t>
    </rPh>
    <rPh sb="8" eb="10">
      <t>ｷｮﾀﾞｸ</t>
    </rPh>
    <phoneticPr fontId="1" type="noConversion"/>
  </si>
  <si>
    <t>※　許諾が必要ない場合</t>
    <rPh sb="2" eb="4">
      <t>ｷｮﾀﾞｸ</t>
    </rPh>
    <rPh sb="5" eb="7">
      <t>ﾋﾂﾖｳ</t>
    </rPh>
    <rPh sb="9" eb="11">
      <t>ﾊﾞｱｲ</t>
    </rPh>
    <phoneticPr fontId="1" type="noConversion"/>
  </si>
  <si>
    <t>茨城県吹奏楽連盟理事長　　川名　孝夫　殿</t>
    <rPh sb="13" eb="15">
      <t>カワナ</t>
    </rPh>
    <rPh sb="16" eb="18">
      <t>タカオ</t>
    </rPh>
    <phoneticPr fontId="31"/>
  </si>
  <si>
    <r>
      <t>　</t>
    </r>
    <r>
      <rPr>
        <sz val="12"/>
        <rFont val="ＭＳ 明朝"/>
        <family val="1"/>
        <charset val="134"/>
      </rPr>
      <t>川名　孝夫</t>
    </r>
    <r>
      <rPr>
        <sz val="12"/>
        <rFont val="ＭＳ 明朝"/>
        <family val="1"/>
        <charset val="134"/>
      </rPr>
      <t>　殿</t>
    </r>
    <rPh sb="1" eb="3">
      <t>カワナ</t>
    </rPh>
    <rPh sb="4" eb="6">
      <t>タカオ</t>
    </rPh>
    <rPh sb="7" eb="8">
      <t>ドノ</t>
    </rPh>
    <phoneticPr fontId="31"/>
  </si>
  <si>
    <t>出場地区</t>
    <rPh sb="0" eb="2">
      <t>ｼｭﾂｼﾞｮｳ</t>
    </rPh>
    <rPh sb="2" eb="4">
      <t>ﾁｸ</t>
    </rPh>
    <phoneticPr fontId="1" type="noConversion"/>
  </si>
  <si>
    <t>県大会出場の意志</t>
    <rPh sb="0" eb="1">
      <t>ｹﾝ</t>
    </rPh>
    <phoneticPr fontId="1" type="noConversion"/>
  </si>
  <si>
    <t>地区大会</t>
    <rPh sb="0" eb="2">
      <t>ﾁｸ</t>
    </rPh>
    <rPh sb="2" eb="4">
      <t>ﾀｲｶｲ</t>
    </rPh>
    <phoneticPr fontId="1" type="noConversion"/>
  </si>
  <si>
    <r>
      <rPr>
        <sz val="10"/>
        <rFont val="ＭＳ 明朝"/>
        <family val="1"/>
        <charset val="134"/>
      </rPr>
      <t>県</t>
    </r>
    <r>
      <rPr>
        <sz val="10"/>
        <rFont val="ＭＳ 明朝"/>
        <family val="1"/>
        <charset val="134"/>
      </rPr>
      <t>大会出場意志</t>
    </r>
    <rPh sb="0" eb="1">
      <t>ｹﾝ</t>
    </rPh>
    <phoneticPr fontId="1" type="noConversion"/>
  </si>
  <si>
    <t>特記なし</t>
    <phoneticPr fontId="31"/>
  </si>
  <si>
    <t>２ｔ　１台</t>
    <phoneticPr fontId="31"/>
  </si>
  <si>
    <t>自家用車　１台</t>
    <phoneticPr fontId="31"/>
  </si>
  <si>
    <r>
      <t>地区</t>
    </r>
    <r>
      <rPr>
        <sz val="12"/>
        <rFont val="ＭＳ 明朝"/>
        <family val="1"/>
        <charset val="134"/>
      </rPr>
      <t>大会</t>
    </r>
    <rPh sb="0" eb="2">
      <t>ﾁｸ</t>
    </rPh>
    <rPh sb="2" eb="4">
      <t>ﾀｲｶｲ</t>
    </rPh>
    <phoneticPr fontId="1" type="noConversion"/>
  </si>
  <si>
    <t>出場地区大会</t>
    <rPh sb="0" eb="2">
      <t>ｼｭﾂｼﾞｮｳ</t>
    </rPh>
    <rPh sb="2" eb="4">
      <t>ﾁｸ</t>
    </rPh>
    <rPh sb="4" eb="6">
      <t>ｹﾝﾀｲｶｲ</t>
    </rPh>
    <phoneticPr fontId="1" type="noConversion"/>
  </si>
  <si>
    <t>出場地区大会</t>
    <rPh sb="0" eb="4">
      <t>ｼｭﾂｼﾞｮｳﾁｸ</t>
    </rPh>
    <rPh sb="4" eb="6">
      <t>ﾀｲｶｲ</t>
    </rPh>
    <phoneticPr fontId="1" type="noConversion"/>
  </si>
  <si>
    <t>出場地区大会</t>
    <rPh sb="0" eb="4">
      <t>ｼｭﾂｼﾞｮｳﾁｸ</t>
    </rPh>
    <rPh sb="4" eb="6">
      <t>ｹﾝﾀｲｶｲ</t>
    </rPh>
    <phoneticPr fontId="1" type="noConversion"/>
  </si>
  <si>
    <t>著作権者に対する許諾について</t>
    <phoneticPr fontId="31"/>
  </si>
  <si>
    <t>地区大会</t>
    <rPh sb="0" eb="4">
      <t>ﾁｸﾀｲｶｲ</t>
    </rPh>
    <phoneticPr fontId="1" type="noConversion"/>
  </si>
  <si>
    <t>県大会意志</t>
    <rPh sb="0" eb="3">
      <t>ｹﾝﾀｲｶｲ</t>
    </rPh>
    <rPh sb="3" eb="5">
      <t>ｲｼ</t>
    </rPh>
    <phoneticPr fontId="1" type="noConversion"/>
  </si>
  <si>
    <t>出場
地区</t>
    <rPh sb="0" eb="2">
      <t>ｼｭﾂｼﾞｮｳ</t>
    </rPh>
    <rPh sb="3" eb="5">
      <t>ﾁｸ</t>
    </rPh>
    <phoneticPr fontId="1" type="noConversion"/>
  </si>
  <si>
    <t>入力が終わりましたら各シートを確認してください。</t>
  </si>
  <si>
    <t>（例年，ピンク色の欄の未入力が多いです。記入漏れのないよう，お願い致します。）</t>
  </si>
  <si>
    <r>
      <t>記入されているのを確認したら，黄色のタブ</t>
    </r>
    <r>
      <rPr>
        <b/>
        <sz val="11"/>
        <rFont val="ＭＳ Ｐゴシック"/>
        <family val="3"/>
        <charset val="128"/>
      </rPr>
      <t>「印刷シートＡ・Ｂ・Ｃ・負担金等」をそれぞれ印刷</t>
    </r>
    <r>
      <rPr>
        <sz val="11"/>
        <rFont val="ＭＳ Ｐゴシック"/>
        <family val="3"/>
        <charset val="128"/>
      </rPr>
      <t>。</t>
    </r>
  </si>
  <si>
    <t>（記入できていても「記入シート」の入力チェックにNGが出る場合があります。気にせず印刷してください。）</t>
  </si>
  <si>
    <t>編曲者がいない場合は「なし」を入力</t>
  </si>
  <si>
    <t>送料</t>
    <rPh sb="0" eb="2">
      <t>ソウリョウ</t>
    </rPh>
    <phoneticPr fontId="31"/>
  </si>
  <si>
    <r>
      <t>このシートを入力後，ファイルを</t>
    </r>
    <r>
      <rPr>
        <b/>
        <sz val="16"/>
        <color rgb="FFFF0000"/>
        <rFont val="ＭＳ Ｐゴシック"/>
        <family val="3"/>
        <charset val="128"/>
      </rPr>
      <t>中央地区事務局</t>
    </r>
    <r>
      <rPr>
        <b/>
        <sz val="16"/>
        <color indexed="8"/>
        <rFont val="ＭＳ Ｐゴシック"/>
        <family val="3"/>
        <charset val="128"/>
      </rPr>
      <t>へ送信してください。また，印刷シートをプリントアウトし職印を押印した申込書を</t>
    </r>
    <r>
      <rPr>
        <b/>
        <sz val="16"/>
        <color rgb="FFFF0000"/>
        <rFont val="ＭＳ Ｐゴシック"/>
        <family val="3"/>
        <charset val="128"/>
      </rPr>
      <t>県吹連事務所内中央地区事務局</t>
    </r>
    <r>
      <rPr>
        <b/>
        <sz val="16"/>
        <color indexed="8"/>
        <rFont val="ＭＳ Ｐゴシック"/>
        <family val="3"/>
        <charset val="128"/>
      </rPr>
      <t>へ書留郵送してください。Eメールの送信だけでは，申込完了ではありませんので，ご注意ください。</t>
    </r>
    <rPh sb="6" eb="8">
      <t>ﾆｭｳﾘｮｸ</t>
    </rPh>
    <rPh sb="8" eb="9">
      <t>ｺﾞ</t>
    </rPh>
    <rPh sb="15" eb="17">
      <t>ﾁｭｳｵｳ</t>
    </rPh>
    <rPh sb="17" eb="19">
      <t>ﾁｸ</t>
    </rPh>
    <rPh sb="19" eb="22">
      <t>ｼﾞﾑｷｮｸ</t>
    </rPh>
    <rPh sb="23" eb="25">
      <t>ｿｳｼﾝ</t>
    </rPh>
    <rPh sb="35" eb="37">
      <t>ｲﾝｻﾂ</t>
    </rPh>
    <rPh sb="49" eb="51">
      <t>ｼｮｸｲﾝ</t>
    </rPh>
    <rPh sb="52" eb="54">
      <t>ｵｳｲﾝ</t>
    </rPh>
    <rPh sb="56" eb="58">
      <t>ﾓｳｼｺﾐ</t>
    </rPh>
    <rPh sb="58" eb="59">
      <t>ｼｮ</t>
    </rPh>
    <rPh sb="60" eb="66">
      <t>ｹﾝｽｲﾚﾝｼﾞﾑｼｮ</t>
    </rPh>
    <rPh sb="66" eb="67">
      <t>ﾅｲ</t>
    </rPh>
    <rPh sb="75" eb="77">
      <t>ｶｷﾄﾒ</t>
    </rPh>
    <rPh sb="77" eb="79">
      <t>ﾕｳｿｳ</t>
    </rPh>
    <rPh sb="91" eb="93">
      <t>ｿｳｼﾝ</t>
    </rPh>
    <rPh sb="98" eb="100">
      <t>ﾓｳｼｺﾐ</t>
    </rPh>
    <rPh sb="100" eb="102">
      <t>ｶﾝﾘｮｳ</t>
    </rPh>
    <rPh sb="113" eb="115">
      <t>ﾁｭｳｲ</t>
    </rPh>
    <phoneticPr fontId="1" type="noConversion"/>
  </si>
  <si>
    <t>水戸立安紺中学校</t>
    <rPh sb="0" eb="2">
      <t>ﾐﾄ</t>
    </rPh>
    <rPh sb="2" eb="3">
      <t>ﾘﾂ</t>
    </rPh>
    <rPh sb="3" eb="4">
      <t>ﾔｽ</t>
    </rPh>
    <rPh sb="4" eb="5">
      <t>ｺﾝ</t>
    </rPh>
    <rPh sb="5" eb="6">
      <t>ﾁｭｳ</t>
    </rPh>
    <rPh sb="6" eb="8">
      <t>ｼｮｳｶﾞｯｺｳ</t>
    </rPh>
    <phoneticPr fontId="1" type="noConversion"/>
  </si>
  <si>
    <t>みとしりつあんこんちゅうがっこう</t>
    <phoneticPr fontId="1" type="noConversion"/>
  </si>
  <si>
    <t>310-9876</t>
    <phoneticPr fontId="1" type="noConversion"/>
  </si>
  <si>
    <t>水戸市安紺２－１５－１</t>
    <rPh sb="0" eb="3">
      <t>ﾐﾄｼ</t>
    </rPh>
    <phoneticPr fontId="1" type="noConversion"/>
  </si>
  <si>
    <t>029-299-2345／029-299-6789</t>
    <phoneticPr fontId="31"/>
  </si>
  <si>
    <t>水戸立安紺中学校長</t>
    <rPh sb="0" eb="2">
      <t>ミト</t>
    </rPh>
    <rPh sb="5" eb="6">
      <t>チュウ</t>
    </rPh>
    <phoneticPr fontId="31"/>
  </si>
  <si>
    <t>水戸立安紺中学校長　　     
　　　　　　　　茨城　太郎　　</t>
    <rPh sb="0" eb="2">
      <t>ミト</t>
    </rPh>
    <rPh sb="25" eb="27">
      <t>イバラキ</t>
    </rPh>
    <rPh sb="28" eb="30">
      <t>タロウ</t>
    </rPh>
    <phoneticPr fontId="31"/>
  </si>
  <si>
    <t>P.Trp</t>
    <phoneticPr fontId="1" type="noConversion"/>
  </si>
  <si>
    <t>「オフステージ」について</t>
    <phoneticPr fontId="31"/>
  </si>
  <si>
    <t>オフステージ</t>
    <phoneticPr fontId="1" type="noConversion"/>
  </si>
  <si>
    <t>オフステージ</t>
    <phoneticPr fontId="1" type="noConversion"/>
  </si>
  <si>
    <t>オフステージ</t>
    <phoneticPr fontId="31"/>
  </si>
  <si>
    <t>オフステージ</t>
    <phoneticPr fontId="31"/>
  </si>
  <si>
    <t>送料</t>
    <rPh sb="0" eb="1">
      <t>オク</t>
    </rPh>
    <rPh sb="1" eb="2">
      <t>テスウリョウ</t>
    </rPh>
    <phoneticPr fontId="31"/>
  </si>
  <si>
    <t>「姓」と「名」の間は　一文字あけてください</t>
    <rPh sb="1" eb="2">
      <t>ｾｲ</t>
    </rPh>
    <rPh sb="5" eb="6">
      <t>ﾒｲ</t>
    </rPh>
    <rPh sb="8" eb="9">
      <t>ｱｲﾀﾞ</t>
    </rPh>
    <rPh sb="11" eb="12">
      <t>ｲﾁ</t>
    </rPh>
    <rPh sb="12" eb="14">
      <t>ﾓｼﾞ</t>
    </rPh>
    <phoneticPr fontId="1" type="noConversion"/>
  </si>
  <si>
    <t>※　参加申込書に記入された内容は，大会運営、実施要項作成、プログラム、ＤＶＤ，ＶＴＲ，ＣＤのタイトル以外での目的では使用いたしません。</t>
    <rPh sb="2" eb="4">
      <t>サンカ</t>
    </rPh>
    <rPh sb="4" eb="7">
      <t>モウシコミショ</t>
    </rPh>
    <rPh sb="8" eb="10">
      <t>キニュウ</t>
    </rPh>
    <rPh sb="13" eb="15">
      <t>ナイヨウ</t>
    </rPh>
    <rPh sb="17" eb="19">
      <t>タイカイ</t>
    </rPh>
    <rPh sb="19" eb="21">
      <t>ウンエイ</t>
    </rPh>
    <rPh sb="22" eb="24">
      <t>ジッシ</t>
    </rPh>
    <rPh sb="24" eb="26">
      <t>ヨウコウ</t>
    </rPh>
    <rPh sb="26" eb="28">
      <t>サクセイ</t>
    </rPh>
    <rPh sb="50" eb="52">
      <t>イガイ</t>
    </rPh>
    <phoneticPr fontId="31"/>
  </si>
  <si>
    <t>提出期日は「印刷シートA」のみ書き入れてください。</t>
    <phoneticPr fontId="31"/>
  </si>
  <si>
    <t>選んでください</t>
  </si>
  <si>
    <t>選んでください</t>
    <phoneticPr fontId="1" type="noConversion"/>
  </si>
  <si>
    <t>作曲者の死後７０年（２０１８年１２月３０日までは死後５０年）を経過しているため編曲の承諾を要しないもの。</t>
    <rPh sb="0" eb="3">
      <t>ｻｯｷｮｸｼｬ</t>
    </rPh>
    <rPh sb="4" eb="6">
      <t>ｼｺﾞ</t>
    </rPh>
    <rPh sb="8" eb="9">
      <t>ﾈﾝ</t>
    </rPh>
    <rPh sb="31" eb="33">
      <t>ｹｲｶ</t>
    </rPh>
    <rPh sb="39" eb="41">
      <t>ﾍﾝｷｮｸ</t>
    </rPh>
    <rPh sb="42" eb="44">
      <t>ｼｮｳﾀﾞｸ</t>
    </rPh>
    <rPh sb="45" eb="46">
      <t>ﾖｳ</t>
    </rPh>
    <phoneticPr fontId="1" type="noConversion"/>
  </si>
  <si>
    <t>著作権法においては，一度保護が切れた著作物等については，その保護を後になって復活させるという措置は採らないという原則があるため，改正法の施行日である平成 30（2018）年 12 月 30 日の前日において著作権等が消滅していない著作物等についてのみ保護期間が延長されます（TPP 整備法附則第 7 条）。したがって，既に保護期間が切れているものについては，遡って保護期間が延長されるわけではありません</t>
  </si>
  <si>
    <t>令和</t>
    <phoneticPr fontId="31"/>
  </si>
  <si>
    <t>元</t>
    <phoneticPr fontId="31"/>
  </si>
  <si>
    <t>令和元年度　第54回茨城県アンサンブルコンテスト中央地区大会　　　　　　　　　　　　　　入場券申込書，参加負担金</t>
    <rPh sb="3" eb="5">
      <t>ネンド</t>
    </rPh>
    <rPh sb="6" eb="7">
      <t>ダイ</t>
    </rPh>
    <rPh sb="9" eb="10">
      <t>カイ</t>
    </rPh>
    <rPh sb="10" eb="13">
      <t>イバラキケン</t>
    </rPh>
    <rPh sb="24" eb="26">
      <t>チュウオウ</t>
    </rPh>
    <rPh sb="26" eb="30">
      <t>ケンナンチクタイカイ</t>
    </rPh>
    <rPh sb="44" eb="47">
      <t>ニュウジョウケン</t>
    </rPh>
    <rPh sb="47" eb="50">
      <t>モウシコミショ</t>
    </rPh>
    <rPh sb="51" eb="53">
      <t>サンカ</t>
    </rPh>
    <rPh sb="53" eb="56">
      <t>フタンキン</t>
    </rPh>
    <phoneticPr fontId="31"/>
  </si>
  <si>
    <t>年</t>
    <phoneticPr fontId="31"/>
  </si>
  <si>
    <t>以上よろしくお願いいたします。</t>
    <phoneticPr fontId="1" type="noConversion"/>
  </si>
  <si>
    <t>　　　掲載を希望しない場合は，下の所定の欄に×印を付けること。</t>
    <phoneticPr fontId="1" type="noConversion"/>
  </si>
  <si>
    <r>
      <t>作曲者の死後</t>
    </r>
    <r>
      <rPr>
        <b/>
        <sz val="14"/>
        <color rgb="FFFF0000"/>
        <rFont val="ＭＳ Ｐゴシック"/>
        <family val="3"/>
        <charset val="128"/>
      </rPr>
      <t>７０</t>
    </r>
    <r>
      <rPr>
        <sz val="14"/>
        <rFont val="ＭＳ Ｐゴシック"/>
        <family val="3"/>
        <charset val="128"/>
      </rPr>
      <t>年（２０１８年１２月３０日までは死後５０年）を経過しているため編曲の承諾を要しないもの。</t>
    </r>
    <rPh sb="0" eb="3">
      <t>ｻｯｷｮｸｼｬ</t>
    </rPh>
    <rPh sb="4" eb="6">
      <t>ｼｺﾞ</t>
    </rPh>
    <rPh sb="8" eb="9">
      <t>ﾈﾝ</t>
    </rPh>
    <rPh sb="31" eb="33">
      <t>ｹｲｶ</t>
    </rPh>
    <rPh sb="39" eb="41">
      <t>ﾍﾝｷｮｸ</t>
    </rPh>
    <rPh sb="42" eb="44">
      <t>ｼｮｳﾀﾞｸ</t>
    </rPh>
    <rPh sb="45" eb="46">
      <t>ﾖｳ</t>
    </rPh>
    <phoneticPr fontId="1" type="noConversion"/>
  </si>
  <si>
    <t>第５５回茨城県アンサンブルコンテスト参加要項５ページ，実施規定第１６条をご参照ください。</t>
    <rPh sb="0" eb="1">
      <t>ダイ</t>
    </rPh>
    <rPh sb="3" eb="4">
      <t>カイ</t>
    </rPh>
    <rPh sb="4" eb="7">
      <t>イバラキケン</t>
    </rPh>
    <rPh sb="18" eb="20">
      <t>サンカ</t>
    </rPh>
    <rPh sb="20" eb="22">
      <t>ヨウコウ</t>
    </rPh>
    <rPh sb="34" eb="35">
      <t>ジョウ</t>
    </rPh>
    <rPh sb="37" eb="39">
      <t>サンショウ</t>
    </rPh>
    <phoneticPr fontId="31"/>
  </si>
  <si>
    <t>申込期間：9月2日から10月2日16時まで</t>
    <phoneticPr fontId="1" type="noConversion"/>
  </si>
  <si>
    <t>令和２年度　第５５回茨城県アンサンブルコンテスト中央地区大会</t>
    <rPh sb="24" eb="26">
      <t>ﾁｭｳｵｳ</t>
    </rPh>
    <rPh sb="26" eb="28">
      <t>ﾁｸ</t>
    </rPh>
    <phoneticPr fontId="1" type="noConversion"/>
  </si>
  <si>
    <t>（例）令和２年度　第５５回茨城県アンサンブルコンテスト中央地区大会</t>
    <rPh sb="1" eb="2">
      <t>ﾚｲ</t>
    </rPh>
    <rPh sb="27" eb="29">
      <t>ﾁｭｳｵｳ</t>
    </rPh>
    <rPh sb="29" eb="31">
      <t>ﾁｸ</t>
    </rPh>
    <phoneticPr fontId="1" type="noConversion"/>
  </si>
  <si>
    <t>令和２</t>
    <phoneticPr fontId="1" type="noConversion"/>
  </si>
  <si>
    <t>令和　２年</t>
    <phoneticPr fontId="1" type="noConversion"/>
  </si>
  <si>
    <t>プログラム</t>
    <phoneticPr fontId="31"/>
  </si>
  <si>
    <t>プログラム</t>
    <phoneticPr fontId="1" type="noConversion"/>
  </si>
  <si>
    <t>（部）</t>
    <rPh sb="1" eb="2">
      <t>ブ</t>
    </rPh>
    <phoneticPr fontId="31"/>
  </si>
  <si>
    <t>令和２年度　第５５回茨城県アンサンブルコンテスト中央地区大会
入場券申込書，参加負担金</t>
    <rPh sb="0" eb="1">
      <t>レイ</t>
    </rPh>
    <rPh sb="1" eb="2">
      <t>カズ</t>
    </rPh>
    <rPh sb="3" eb="5">
      <t>ネンド</t>
    </rPh>
    <rPh sb="5" eb="7">
      <t>ヘイネンド</t>
    </rPh>
    <rPh sb="6" eb="7">
      <t>ダイ</t>
    </rPh>
    <rPh sb="9" eb="10">
      <t>カイ</t>
    </rPh>
    <rPh sb="10" eb="13">
      <t>イバラキケン</t>
    </rPh>
    <rPh sb="24" eb="26">
      <t>チュウオウ</t>
    </rPh>
    <rPh sb="26" eb="30">
      <t>ケンナンチクタイカイ</t>
    </rPh>
    <rPh sb="31" eb="34">
      <t>ニュウジョウケン</t>
    </rPh>
    <rPh sb="34" eb="37">
      <t>モウシコミショ</t>
    </rPh>
    <rPh sb="38" eb="40">
      <t>サンカ</t>
    </rPh>
    <rPh sb="40" eb="43">
      <t>フタンキン</t>
    </rPh>
    <phoneticPr fontId="31"/>
  </si>
  <si>
    <t>プログラム</t>
    <phoneticPr fontId="1" type="noConversion"/>
  </si>
  <si>
    <t>半角英数で入力　　いらない場合は”0”を入力してください。出演者以外の部数を入力してください。当日は購入できません。</t>
    <rPh sb="29" eb="32">
      <t>しゅつえんしゃ</t>
    </rPh>
    <rPh sb="32" eb="34">
      <t>いがい</t>
    </rPh>
    <rPh sb="35" eb="37">
      <t>ぶすう</t>
    </rPh>
    <rPh sb="38" eb="40">
      <t>にゅうりょく</t>
    </rPh>
    <rPh sb="47" eb="49">
      <t>とうじつ</t>
    </rPh>
    <rPh sb="50" eb="52">
      <t>こうにゅう</t>
    </rPh>
    <phoneticPr fontId="1" type="noConversion"/>
  </si>
  <si>
    <t>プログラム</t>
    <phoneticPr fontId="31"/>
  </si>
  <si>
    <t>令和２年度茨城県アンサンブルコンテスト中央地区大会参加申込書について</t>
    <rPh sb="0" eb="1">
      <t>レイ</t>
    </rPh>
    <rPh sb="1" eb="2">
      <t>カズ</t>
    </rPh>
    <rPh sb="3" eb="5">
      <t>ネンド</t>
    </rPh>
    <rPh sb="5" eb="8">
      <t>イバラキケン</t>
    </rPh>
    <rPh sb="19" eb="21">
      <t>チュウオウ</t>
    </rPh>
    <rPh sb="21" eb="25">
      <t>ケンナンチクタイカイ</t>
    </rPh>
    <rPh sb="25" eb="27">
      <t>サンカ</t>
    </rPh>
    <rPh sb="27" eb="30">
      <t>モウシコミショ</t>
    </rPh>
    <phoneticPr fontId="31"/>
  </si>
  <si>
    <t>第５５回茨城県アンサンブルコンテスト参加要項８ページ，５．演奏（３）をご参照ください。</t>
    <rPh sb="0" eb="1">
      <t>ダイ</t>
    </rPh>
    <rPh sb="3" eb="4">
      <t>カイ</t>
    </rPh>
    <rPh sb="4" eb="7">
      <t>イバラキケン</t>
    </rPh>
    <rPh sb="18" eb="20">
      <t>サンカ</t>
    </rPh>
    <rPh sb="20" eb="22">
      <t>ヨウコウ</t>
    </rPh>
    <rPh sb="36" eb="38">
      <t>サンショウ</t>
    </rPh>
    <phoneticPr fontId="3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</si>
</sst>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quot;人&quot;"/>
    <numFmt numFmtId="177" formatCode="h:mm;@"/>
    <numFmt numFmtId="178" formatCode="#&quot;（Ａ）&quot;"/>
    <numFmt numFmtId="179" formatCode="#&quot; 重奏&quot;"/>
    <numFmt numFmtId="180" formatCode="h&quot;分&quot;mm&quot;秒&quot;"/>
    <numFmt numFmtId="181" formatCode="#,##0_ "/>
    <numFmt numFmtId="182" formatCode="&quot;〒&quot;###&quot;-&quot;####"/>
    <numFmt numFmtId="183" formatCode="#&quot;月&quot;"/>
    <numFmt numFmtId="184" formatCode="#&quot;日&quot;"/>
    <numFmt numFmtId="189" formatCode="0&quot;部&quot;"/>
  </numFmts>
  <fonts count="58" x14ac:knownFonts="1">
    <font>
      <sz val="11"/>
      <name val="ＭＳ Ｐゴシック"/>
      <family val="3"/>
      <charset val="128"/>
    </font>
    <font>
      <sz val="9"/>
      <name val="ＭＳ Ｐゴシック"/>
      <family val="3"/>
      <charset val="128"/>
    </font>
    <font>
      <sz val="11"/>
      <name val="ＭＳ Ｐゴシック"/>
      <family val="3"/>
      <charset val="128"/>
    </font>
    <font>
      <b/>
      <sz val="18"/>
      <color indexed="39"/>
      <name val="ＭＳ Ｐゴシック"/>
      <family val="3"/>
      <charset val="128"/>
    </font>
    <font>
      <b/>
      <sz val="11"/>
      <color indexed="10"/>
      <name val="ＭＳ Ｐゴシック"/>
      <family val="3"/>
      <charset val="128"/>
    </font>
    <font>
      <b/>
      <sz val="18"/>
      <color indexed="10"/>
      <name val="ＭＳ Ｐゴシック"/>
      <family val="3"/>
      <charset val="128"/>
    </font>
    <font>
      <b/>
      <sz val="11"/>
      <name val="ＭＳ Ｐゴシック"/>
      <family val="3"/>
      <charset val="128"/>
    </font>
    <font>
      <sz val="10.5"/>
      <name val="ＭＳ Ｐゴシック"/>
      <family val="3"/>
      <charset val="128"/>
    </font>
    <font>
      <sz val="10"/>
      <name val="ＭＳ Ｐゴシック"/>
      <family val="3"/>
      <charset val="128"/>
    </font>
    <font>
      <sz val="10"/>
      <name val="ＭＳ 明朝"/>
      <family val="1"/>
      <charset val="134"/>
    </font>
    <font>
      <sz val="16"/>
      <name val="ＭＳ Ｐ明朝"/>
      <family val="1"/>
      <charset val="134"/>
    </font>
    <font>
      <sz val="11"/>
      <name val="ＭＳ 明朝"/>
      <family val="1"/>
      <charset val="134"/>
    </font>
    <font>
      <sz val="10"/>
      <name val="ＭＳ Ｐ明朝"/>
      <family val="1"/>
      <charset val="134"/>
    </font>
    <font>
      <sz val="8"/>
      <name val="ＭＳ Ｐ明朝"/>
      <family val="1"/>
      <charset val="134"/>
    </font>
    <font>
      <sz val="9"/>
      <name val="ＭＳ 明朝"/>
      <family val="1"/>
      <charset val="134"/>
    </font>
    <font>
      <sz val="11"/>
      <name val="ＭＳ Ｐ明朝"/>
      <family val="1"/>
      <charset val="134"/>
    </font>
    <font>
      <sz val="12"/>
      <name val="ＭＳ Ｐ明朝"/>
      <family val="1"/>
      <charset val="134"/>
    </font>
    <font>
      <sz val="8"/>
      <name val="ＭＳ 明朝"/>
      <family val="1"/>
      <charset val="134"/>
    </font>
    <font>
      <sz val="9"/>
      <name val="ＭＳ Ｐ明朝"/>
      <family val="1"/>
      <charset val="134"/>
    </font>
    <font>
      <sz val="10"/>
      <name val="ＭＳ ゴシック"/>
      <family val="3"/>
      <charset val="134"/>
    </font>
    <font>
      <sz val="11"/>
      <name val="ＭＳ ゴシック"/>
      <family val="3"/>
      <charset val="134"/>
    </font>
    <font>
      <b/>
      <sz val="18"/>
      <name val="ＭＳ Ｐゴシック"/>
      <family val="3"/>
      <charset val="128"/>
    </font>
    <font>
      <b/>
      <sz val="18"/>
      <color indexed="52"/>
      <name val="ＭＳ Ｐゴシック"/>
      <family val="3"/>
      <charset val="128"/>
    </font>
    <font>
      <b/>
      <sz val="8"/>
      <color indexed="10"/>
      <name val="ＭＳ Ｐゴシック"/>
      <family val="3"/>
      <charset val="128"/>
    </font>
    <font>
      <sz val="11"/>
      <name val="HG正楷書体-PRO"/>
      <family val="4"/>
      <charset val="128"/>
    </font>
    <font>
      <sz val="10"/>
      <color indexed="39"/>
      <name val="ＭＳ Ｐゴシック"/>
      <family val="3"/>
      <charset val="128"/>
    </font>
    <font>
      <u/>
      <sz val="10"/>
      <color indexed="39"/>
      <name val="ＭＳ Ｐゴシック"/>
      <family val="3"/>
      <charset val="128"/>
    </font>
    <font>
      <b/>
      <sz val="16"/>
      <color indexed="8"/>
      <name val="ＭＳ Ｐゴシック"/>
      <family val="3"/>
      <charset val="128"/>
    </font>
    <font>
      <u/>
      <sz val="11"/>
      <color theme="10"/>
      <name val="ＭＳ Ｐゴシック"/>
      <family val="3"/>
      <charset val="128"/>
    </font>
    <font>
      <b/>
      <sz val="16"/>
      <color theme="1"/>
      <name val="ＭＳ Ｐゴシック"/>
      <family val="3"/>
      <charset val="128"/>
    </font>
    <font>
      <b/>
      <i/>
      <sz val="16"/>
      <color theme="1"/>
      <name val="ＭＳ Ｐゴシック"/>
      <family val="3"/>
      <charset val="128"/>
    </font>
    <font>
      <sz val="6"/>
      <name val="ＭＳ Ｐゴシック"/>
      <family val="3"/>
      <charset val="128"/>
    </font>
    <font>
      <sz val="14"/>
      <name val="ＭＳ Ｐゴシック"/>
      <family val="3"/>
      <charset val="128"/>
    </font>
    <font>
      <b/>
      <u/>
      <sz val="18"/>
      <name val="ＭＳ Ｐゴシック"/>
      <family val="3"/>
      <charset val="128"/>
    </font>
    <font>
      <sz val="12"/>
      <name val="ＭＳ 明朝"/>
      <family val="1"/>
      <charset val="134"/>
    </font>
    <font>
      <b/>
      <sz val="14"/>
      <name val="ＭＳ Ｐゴシック"/>
      <family val="3"/>
      <charset val="128"/>
    </font>
    <font>
      <sz val="11"/>
      <name val="ＭＳ Ｐ明朝"/>
      <family val="1"/>
      <charset val="128"/>
    </font>
    <font>
      <sz val="12"/>
      <name val="ＭＳ 明朝"/>
      <family val="1"/>
      <charset val="128"/>
    </font>
    <font>
      <b/>
      <sz val="16"/>
      <name val="ＭＳ Ｐ明朝"/>
      <family val="1"/>
      <charset val="128"/>
    </font>
    <font>
      <sz val="11"/>
      <name val="ＭＳ 明朝"/>
      <family val="1"/>
      <charset val="128"/>
    </font>
    <font>
      <sz val="10"/>
      <name val="ＭＳ Ｐ明朝"/>
      <family val="1"/>
      <charset val="128"/>
    </font>
    <font>
      <b/>
      <sz val="20"/>
      <name val="ＭＳ Ｐ明朝"/>
      <family val="1"/>
      <charset val="128"/>
    </font>
    <font>
      <sz val="12"/>
      <name val="ＭＳ Ｐ明朝"/>
      <family val="1"/>
      <charset val="128"/>
    </font>
    <font>
      <sz val="10"/>
      <name val="ＭＳ 明朝"/>
      <family val="1"/>
      <charset val="128"/>
    </font>
    <font>
      <sz val="12"/>
      <name val="ＭＳ ゴシック"/>
      <family val="3"/>
      <charset val="134"/>
    </font>
    <font>
      <sz val="12"/>
      <name val="ＭＳ Ｐゴシック"/>
      <family val="3"/>
      <charset val="128"/>
    </font>
    <font>
      <b/>
      <sz val="11"/>
      <color theme="4"/>
      <name val="ＭＳ Ｐゴシック"/>
      <family val="3"/>
      <charset val="128"/>
    </font>
    <font>
      <b/>
      <sz val="11"/>
      <color rgb="FFFF0000"/>
      <name val="ＭＳ Ｐゴシック"/>
      <family val="3"/>
      <charset val="128"/>
    </font>
    <font>
      <i/>
      <sz val="11"/>
      <name val="ＭＳ Ｐゴシック"/>
      <family val="3"/>
      <charset val="128"/>
    </font>
    <font>
      <b/>
      <sz val="11"/>
      <color rgb="FFFFC000"/>
      <name val="ＭＳ Ｐゴシック"/>
      <family val="3"/>
      <charset val="128"/>
    </font>
    <font>
      <sz val="11"/>
      <color theme="0"/>
      <name val="ＭＳ Ｐゴシック"/>
      <family val="3"/>
      <charset val="128"/>
    </font>
    <font>
      <u/>
      <sz val="11"/>
      <color theme="11"/>
      <name val="ＭＳ Ｐゴシック"/>
      <family val="3"/>
      <charset val="128"/>
    </font>
    <font>
      <b/>
      <sz val="9"/>
      <name val="ＭＳ Ｐゴシック"/>
      <family val="3"/>
      <charset val="128"/>
    </font>
    <font>
      <b/>
      <sz val="16"/>
      <color rgb="FFFF0000"/>
      <name val="ＭＳ Ｐゴシック"/>
      <family val="3"/>
      <charset val="128"/>
    </font>
    <font>
      <sz val="14"/>
      <name val="ＭＳ Ｐゴシック"/>
      <family val="3"/>
      <charset val="128"/>
      <scheme val="major"/>
    </font>
    <font>
      <b/>
      <sz val="18"/>
      <color rgb="FFFF0000"/>
      <name val="ＭＳ Ｐゴシック"/>
      <family val="3"/>
      <charset val="128"/>
    </font>
    <font>
      <b/>
      <sz val="14"/>
      <color rgb="FFFF0000"/>
      <name val="ＭＳ Ｐゴシック"/>
      <family val="3"/>
      <charset val="128"/>
    </font>
    <font>
      <b/>
      <sz val="9"/>
      <color rgb="FFFF0000"/>
      <name val="ＭＳ Ｐゴシック"/>
      <family val="3"/>
      <charset val="128"/>
    </font>
  </fonts>
  <fills count="18">
    <fill>
      <patternFill patternType="none"/>
    </fill>
    <fill>
      <patternFill patternType="gray125"/>
    </fill>
    <fill>
      <patternFill patternType="solid">
        <fgColor indexed="41"/>
        <bgColor indexed="64"/>
      </patternFill>
    </fill>
    <fill>
      <patternFill patternType="solid">
        <fgColor indexed="9"/>
        <bgColor indexed="64"/>
      </patternFill>
    </fill>
    <fill>
      <patternFill patternType="gray125">
        <fgColor indexed="41"/>
        <bgColor indexed="9"/>
      </patternFill>
    </fill>
    <fill>
      <patternFill patternType="solid">
        <fgColor indexed="43"/>
        <bgColor indexed="64"/>
      </patternFill>
    </fill>
    <fill>
      <patternFill patternType="gray125">
        <fgColor indexed="41"/>
        <bgColor rgb="FFCCFFFF"/>
      </patternFill>
    </fill>
    <fill>
      <patternFill patternType="solid">
        <fgColor theme="9" tint="0.79998168889431442"/>
        <bgColor indexed="64"/>
      </patternFill>
    </fill>
    <fill>
      <patternFill patternType="solid">
        <fgColor theme="7" tint="0.79998168889431442"/>
        <bgColor indexed="64"/>
      </patternFill>
    </fill>
    <fill>
      <patternFill patternType="solid">
        <fgColor rgb="FFFFFF00"/>
        <bgColor indexed="64"/>
      </patternFill>
    </fill>
    <fill>
      <patternFill patternType="solid">
        <fgColor rgb="FFFFFF66"/>
        <bgColor indexed="64"/>
      </patternFill>
    </fill>
    <fill>
      <patternFill patternType="solid">
        <fgColor rgb="FFFF0000"/>
        <bgColor indexed="64"/>
      </patternFill>
    </fill>
    <fill>
      <patternFill patternType="solid">
        <fgColor theme="3" tint="0.39997558519241921"/>
        <bgColor indexed="64"/>
      </patternFill>
    </fill>
    <fill>
      <patternFill patternType="solid">
        <fgColor rgb="FFFFFF00"/>
        <bgColor rgb="FF000000"/>
      </patternFill>
    </fill>
    <fill>
      <patternFill patternType="solid">
        <fgColor rgb="FFFFFF9B"/>
        <bgColor rgb="FF000000"/>
      </patternFill>
    </fill>
    <fill>
      <patternFill patternType="solid">
        <fgColor rgb="FFFFFF99"/>
        <bgColor indexed="64"/>
      </patternFill>
    </fill>
    <fill>
      <patternFill patternType="solid">
        <fgColor theme="8" tint="0.59999389629810485"/>
        <bgColor indexed="64"/>
      </patternFill>
    </fill>
    <fill>
      <patternFill patternType="solid">
        <fgColor theme="0"/>
        <bgColor indexed="64"/>
      </patternFill>
    </fill>
  </fills>
  <borders count="1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medium">
        <color auto="1"/>
      </bottom>
      <diagonal/>
    </border>
    <border>
      <left style="medium">
        <color auto="1"/>
      </left>
      <right style="medium">
        <color auto="1"/>
      </right>
      <top style="thin">
        <color auto="1"/>
      </top>
      <bottom style="hair">
        <color auto="1"/>
      </bottom>
      <diagonal/>
    </border>
    <border>
      <left style="medium">
        <color auto="1"/>
      </left>
      <right style="medium">
        <color auto="1"/>
      </right>
      <top style="hair">
        <color auto="1"/>
      </top>
      <bottom style="thin">
        <color auto="1"/>
      </bottom>
      <diagonal/>
    </border>
    <border>
      <left style="medium">
        <color auto="1"/>
      </left>
      <right style="medium">
        <color auto="1"/>
      </right>
      <top/>
      <bottom style="hair">
        <color auto="1"/>
      </bottom>
      <diagonal/>
    </border>
    <border>
      <left style="medium">
        <color auto="1"/>
      </left>
      <right style="medium">
        <color auto="1"/>
      </right>
      <top style="hair">
        <color auto="1"/>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diagonal/>
    </border>
    <border>
      <left/>
      <right style="thin">
        <color auto="1"/>
      </right>
      <top/>
      <bottom/>
      <diagonal/>
    </border>
    <border>
      <left/>
      <right style="thin">
        <color auto="1"/>
      </right>
      <top style="thin">
        <color auto="1"/>
      </top>
      <bottom style="thin">
        <color auto="1"/>
      </bottom>
      <diagonal/>
    </border>
    <border>
      <left style="medium">
        <color auto="1"/>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style="hair">
        <color auto="1"/>
      </bottom>
      <diagonal/>
    </border>
    <border>
      <left/>
      <right/>
      <top style="thin">
        <color auto="1"/>
      </top>
      <bottom style="hair">
        <color auto="1"/>
      </bottom>
      <diagonal/>
    </border>
    <border>
      <left style="thin">
        <color auto="1"/>
      </left>
      <right style="thin">
        <color auto="1"/>
      </right>
      <top style="hair">
        <color auto="1"/>
      </top>
      <bottom style="thin">
        <color auto="1"/>
      </bottom>
      <diagonal/>
    </border>
    <border>
      <left style="thin">
        <color auto="1"/>
      </left>
      <right/>
      <top style="hair">
        <color auto="1"/>
      </top>
      <bottom style="hair">
        <color auto="1"/>
      </bottom>
      <diagonal/>
    </border>
    <border>
      <left/>
      <right/>
      <top style="hair">
        <color auto="1"/>
      </top>
      <bottom style="hair">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medium">
        <color auto="1"/>
      </left>
      <right style="thin">
        <color auto="1"/>
      </right>
      <top/>
      <bottom/>
      <diagonal/>
    </border>
    <border>
      <left style="medium">
        <color auto="1"/>
      </left>
      <right/>
      <top/>
      <bottom/>
      <diagonal/>
    </border>
    <border>
      <left/>
      <right style="medium">
        <color auto="1"/>
      </right>
      <top/>
      <bottom/>
      <diagonal/>
    </border>
    <border>
      <left style="hair">
        <color auto="1"/>
      </left>
      <right style="hair">
        <color auto="1"/>
      </right>
      <top style="hair">
        <color auto="1"/>
      </top>
      <bottom style="hair">
        <color auto="1"/>
      </bottom>
      <diagonal/>
    </border>
    <border>
      <left/>
      <right/>
      <top/>
      <bottom style="dotted">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auto="1"/>
      </left>
      <right style="medium">
        <color auto="1"/>
      </right>
      <top style="thin">
        <color auto="1"/>
      </top>
      <bottom style="medium">
        <color auto="1"/>
      </bottom>
      <diagonal/>
    </border>
    <border>
      <left style="medium">
        <color auto="1"/>
      </left>
      <right style="medium">
        <color auto="1"/>
      </right>
      <top style="medium">
        <color auto="1"/>
      </top>
      <bottom style="medium">
        <color auto="1"/>
      </bottom>
      <diagonal/>
    </border>
    <border>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thin">
        <color auto="1"/>
      </right>
      <top style="medium">
        <color auto="1"/>
      </top>
      <bottom style="thin">
        <color auto="1"/>
      </bottom>
      <diagonal/>
    </border>
    <border>
      <left/>
      <right/>
      <top style="hair">
        <color auto="1"/>
      </top>
      <bottom style="thin">
        <color auto="1"/>
      </bottom>
      <diagonal/>
    </border>
    <border>
      <left/>
      <right/>
      <top style="thin">
        <color auto="1"/>
      </top>
      <bottom style="thin">
        <color auto="1"/>
      </bottom>
      <diagonal/>
    </border>
    <border>
      <left style="hair">
        <color auto="1"/>
      </left>
      <right/>
      <top/>
      <bottom/>
      <diagonal/>
    </border>
    <border>
      <left/>
      <right style="medium">
        <color auto="1"/>
      </right>
      <top style="thin">
        <color auto="1"/>
      </top>
      <bottom style="thin">
        <color auto="1"/>
      </bottom>
      <diagonal/>
    </border>
    <border>
      <left style="medium">
        <color auto="1"/>
      </left>
      <right style="medium">
        <color auto="1"/>
      </right>
      <top style="medium">
        <color auto="1"/>
      </top>
      <bottom style="hair">
        <color auto="1"/>
      </bottom>
      <diagonal/>
    </border>
    <border>
      <left style="medium">
        <color auto="1"/>
      </left>
      <right style="medium">
        <color auto="1"/>
      </right>
      <top style="hair">
        <color auto="1"/>
      </top>
      <bottom style="medium">
        <color auto="1"/>
      </bottom>
      <diagonal/>
    </border>
    <border>
      <left style="medium">
        <color auto="1"/>
      </left>
      <right/>
      <top style="hair">
        <color auto="1"/>
      </top>
      <bottom style="hair">
        <color auto="1"/>
      </bottom>
      <diagonal/>
    </border>
    <border>
      <left/>
      <right style="medium">
        <color auto="1"/>
      </right>
      <top style="hair">
        <color auto="1"/>
      </top>
      <bottom style="hair">
        <color auto="1"/>
      </bottom>
      <diagonal/>
    </border>
    <border>
      <left style="medium">
        <color auto="1"/>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right/>
      <top style="medium">
        <color auto="1"/>
      </top>
      <bottom style="medium">
        <color auto="1"/>
      </bottom>
      <diagonal/>
    </border>
    <border>
      <left style="medium">
        <color auto="1"/>
      </left>
      <right style="medium">
        <color auto="1"/>
      </right>
      <top/>
      <bottom style="medium">
        <color auto="1"/>
      </bottom>
      <diagonal/>
    </border>
    <border>
      <left style="thin">
        <color auto="1"/>
      </left>
      <right style="thin">
        <color auto="1"/>
      </right>
      <top/>
      <bottom style="medium">
        <color auto="1"/>
      </bottom>
      <diagonal/>
    </border>
    <border>
      <left/>
      <right style="medium">
        <color auto="1"/>
      </right>
      <top/>
      <bottom style="thin">
        <color auto="1"/>
      </bottom>
      <diagonal/>
    </border>
    <border>
      <left/>
      <right style="medium">
        <color auto="1"/>
      </right>
      <top style="thin">
        <color auto="1"/>
      </top>
      <bottom/>
      <diagonal/>
    </border>
    <border>
      <left/>
      <right style="medium">
        <color auto="1"/>
      </right>
      <top style="thin">
        <color auto="1"/>
      </top>
      <bottom style="hair">
        <color auto="1"/>
      </bottom>
      <diagonal/>
    </border>
    <border>
      <left style="thin">
        <color auto="1"/>
      </left>
      <right style="medium">
        <color auto="1"/>
      </right>
      <top style="thin">
        <color auto="1"/>
      </top>
      <bottom style="thin">
        <color auto="1"/>
      </bottom>
      <diagonal/>
    </border>
    <border>
      <left style="medium">
        <color auto="1"/>
      </left>
      <right style="thin">
        <color auto="1"/>
      </right>
      <top/>
      <bottom style="medium">
        <color auto="1"/>
      </bottom>
      <diagonal/>
    </border>
    <border>
      <left style="thin">
        <color auto="1"/>
      </left>
      <right style="medium">
        <color auto="1"/>
      </right>
      <top/>
      <bottom style="medium">
        <color auto="1"/>
      </bottom>
      <diagonal/>
    </border>
    <border>
      <left/>
      <right style="medium">
        <color auto="1"/>
      </right>
      <top style="medium">
        <color auto="1"/>
      </top>
      <bottom style="medium">
        <color auto="1"/>
      </bottom>
      <diagonal/>
    </border>
    <border>
      <left style="medium">
        <color auto="1"/>
      </left>
      <right style="thin">
        <color auto="1"/>
      </right>
      <top style="thin">
        <color auto="1"/>
      </top>
      <bottom style="thin">
        <color auto="1"/>
      </bottom>
      <diagonal/>
    </border>
    <border>
      <left style="medium">
        <color auto="1"/>
      </left>
      <right style="medium">
        <color auto="1"/>
      </right>
      <top style="thin">
        <color auto="1"/>
      </top>
      <bottom/>
      <diagonal/>
    </border>
    <border>
      <left style="medium">
        <color auto="1"/>
      </left>
      <right/>
      <top style="hair">
        <color auto="1"/>
      </top>
      <bottom/>
      <diagonal/>
    </border>
    <border>
      <left/>
      <right style="medium">
        <color auto="1"/>
      </right>
      <top style="hair">
        <color auto="1"/>
      </top>
      <bottom/>
      <diagonal/>
    </border>
    <border>
      <left style="medium">
        <color auto="1"/>
      </left>
      <right style="medium">
        <color auto="1"/>
      </right>
      <top/>
      <bottom style="thin">
        <color auto="1"/>
      </bottom>
      <diagonal/>
    </border>
    <border>
      <left style="medium">
        <color auto="1"/>
      </left>
      <right style="thin">
        <color auto="1"/>
      </right>
      <top style="thin">
        <color auto="1"/>
      </top>
      <bottom/>
      <diagonal/>
    </border>
    <border>
      <left style="thin">
        <color auto="1"/>
      </left>
      <right/>
      <top style="thin">
        <color auto="1"/>
      </top>
      <bottom style="hair">
        <color auto="1"/>
      </bottom>
      <diagonal/>
    </border>
    <border>
      <left style="medium">
        <color auto="1"/>
      </left>
      <right/>
      <top style="thin">
        <color auto="1"/>
      </top>
      <bottom style="hair">
        <color auto="1"/>
      </bottom>
      <diagonal/>
    </border>
    <border>
      <left style="thin">
        <color auto="1"/>
      </left>
      <right/>
      <top style="hair">
        <color auto="1"/>
      </top>
      <bottom style="thin">
        <color auto="1"/>
      </bottom>
      <diagonal/>
    </border>
    <border>
      <left/>
      <right style="medium">
        <color auto="1"/>
      </right>
      <top style="hair">
        <color auto="1"/>
      </top>
      <bottom style="thin">
        <color auto="1"/>
      </bottom>
      <diagonal/>
    </border>
    <border>
      <left style="medium">
        <color auto="1"/>
      </left>
      <right/>
      <top style="hair">
        <color auto="1"/>
      </top>
      <bottom style="thin">
        <color auto="1"/>
      </bottom>
      <diagonal/>
    </border>
    <border>
      <left style="thin">
        <color auto="1"/>
      </left>
      <right/>
      <top style="hair">
        <color auto="1"/>
      </top>
      <bottom/>
      <diagonal/>
    </border>
    <border>
      <left style="medium">
        <color auto="1"/>
      </left>
      <right style="thin">
        <color auto="1"/>
      </right>
      <top style="medium">
        <color auto="1"/>
      </top>
      <bottom style="thin">
        <color auto="1"/>
      </bottom>
      <diagonal/>
    </border>
    <border>
      <left/>
      <right style="medium">
        <color auto="1"/>
      </right>
      <top style="medium">
        <color auto="1"/>
      </top>
      <bottom/>
      <diagonal/>
    </border>
    <border>
      <left style="medium">
        <color auto="1"/>
      </left>
      <right style="medium">
        <color auto="1"/>
      </right>
      <top style="medium">
        <color auto="1"/>
      </top>
      <bottom/>
      <diagonal/>
    </border>
    <border>
      <left style="medium">
        <color auto="1"/>
      </left>
      <right/>
      <top style="medium">
        <color auto="1"/>
      </top>
      <bottom style="thin">
        <color auto="1"/>
      </bottom>
      <diagonal/>
    </border>
    <border>
      <left style="medium">
        <color auto="1"/>
      </left>
      <right/>
      <top style="thin">
        <color auto="1"/>
      </top>
      <bottom style="thin">
        <color auto="1"/>
      </bottom>
      <diagonal/>
    </border>
    <border>
      <left style="medium">
        <color auto="1"/>
      </left>
      <right style="thin">
        <color auto="1"/>
      </right>
      <top/>
      <bottom style="thin">
        <color auto="1"/>
      </bottom>
      <diagonal/>
    </border>
    <border>
      <left/>
      <right style="thin">
        <color auto="1"/>
      </right>
      <top/>
      <bottom style="medium">
        <color auto="1"/>
      </bottom>
      <diagonal/>
    </border>
    <border>
      <left style="thin">
        <color indexed="10"/>
      </left>
      <right/>
      <top/>
      <bottom/>
      <diagonal/>
    </border>
    <border>
      <left/>
      <right style="thin">
        <color indexed="10"/>
      </right>
      <top/>
      <bottom/>
      <diagonal/>
    </border>
    <border>
      <left style="thin">
        <color indexed="10"/>
      </left>
      <right/>
      <top/>
      <bottom style="thin">
        <color indexed="10"/>
      </bottom>
      <diagonal/>
    </border>
    <border>
      <left/>
      <right/>
      <top/>
      <bottom style="thin">
        <color indexed="10"/>
      </bottom>
      <diagonal/>
    </border>
    <border>
      <left/>
      <right style="thin">
        <color indexed="10"/>
      </right>
      <top/>
      <bottom style="thin">
        <color indexed="10"/>
      </bottom>
      <diagonal/>
    </border>
    <border>
      <left style="thin">
        <color auto="1"/>
      </left>
      <right style="medium">
        <color auto="1"/>
      </right>
      <top style="medium">
        <color auto="1"/>
      </top>
      <bottom style="thin">
        <color auto="1"/>
      </bottom>
      <diagonal/>
    </border>
    <border>
      <left style="thin">
        <color indexed="10"/>
      </left>
      <right/>
      <top style="thin">
        <color indexed="10"/>
      </top>
      <bottom/>
      <diagonal/>
    </border>
    <border>
      <left/>
      <right/>
      <top style="thin">
        <color indexed="10"/>
      </top>
      <bottom/>
      <diagonal/>
    </border>
    <border>
      <left/>
      <right style="thin">
        <color indexed="10"/>
      </right>
      <top style="thin">
        <color indexed="10"/>
      </top>
      <bottom/>
      <diagonal/>
    </border>
    <border>
      <left/>
      <right style="hair">
        <color auto="1"/>
      </right>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style="thin">
        <color auto="1"/>
      </left>
      <right/>
      <top/>
      <bottom/>
      <diagonal/>
    </border>
    <border>
      <left style="thin">
        <color auto="1"/>
      </left>
      <right/>
      <top style="medium">
        <color auto="1"/>
      </top>
      <bottom style="thin">
        <color auto="1"/>
      </bottom>
      <diagonal/>
    </border>
    <border>
      <left/>
      <right style="thin">
        <color auto="1"/>
      </right>
      <top style="medium">
        <color auto="1"/>
      </top>
      <bottom style="thin">
        <color auto="1"/>
      </bottom>
      <diagonal/>
    </border>
    <border>
      <left/>
      <right/>
      <top/>
      <bottom style="hair">
        <color auto="1"/>
      </bottom>
      <diagonal/>
    </border>
    <border>
      <left style="thick">
        <color rgb="FFFF0000"/>
      </left>
      <right/>
      <top style="thick">
        <color rgb="FFFF0000"/>
      </top>
      <bottom style="thick">
        <color rgb="FFFF0000"/>
      </bottom>
      <diagonal/>
    </border>
    <border>
      <left/>
      <right/>
      <top style="thick">
        <color rgb="FFFF0000"/>
      </top>
      <bottom style="thick">
        <color rgb="FFFF0000"/>
      </bottom>
      <diagonal/>
    </border>
    <border>
      <left/>
      <right style="thick">
        <color rgb="FFFF0000"/>
      </right>
      <top style="thick">
        <color rgb="FFFF0000"/>
      </top>
      <bottom style="thick">
        <color rgb="FFFF0000"/>
      </bottom>
      <diagonal/>
    </border>
    <border>
      <left style="thin">
        <color auto="1"/>
      </left>
      <right/>
      <top/>
      <bottom style="medium">
        <color auto="1"/>
      </bottom>
      <diagonal/>
    </border>
    <border>
      <left style="dashed">
        <color auto="1"/>
      </left>
      <right/>
      <top style="dashed">
        <color auto="1"/>
      </top>
      <bottom/>
      <diagonal/>
    </border>
    <border>
      <left/>
      <right/>
      <top style="dashed">
        <color auto="1"/>
      </top>
      <bottom/>
      <diagonal/>
    </border>
    <border>
      <left/>
      <right style="dashed">
        <color auto="1"/>
      </right>
      <top style="dashed">
        <color auto="1"/>
      </top>
      <bottom/>
      <diagonal/>
    </border>
    <border>
      <left style="dashed">
        <color auto="1"/>
      </left>
      <right/>
      <top/>
      <bottom/>
      <diagonal/>
    </border>
    <border>
      <left/>
      <right style="dashed">
        <color auto="1"/>
      </right>
      <top/>
      <bottom/>
      <diagonal/>
    </border>
    <border>
      <left style="dashed">
        <color auto="1"/>
      </left>
      <right/>
      <top/>
      <bottom style="dashed">
        <color auto="1"/>
      </bottom>
      <diagonal/>
    </border>
    <border>
      <left/>
      <right/>
      <top/>
      <bottom style="dashed">
        <color auto="1"/>
      </bottom>
      <diagonal/>
    </border>
    <border>
      <left/>
      <right style="dashed">
        <color auto="1"/>
      </right>
      <top/>
      <bottom style="dashed">
        <color auto="1"/>
      </bottom>
      <diagonal/>
    </border>
    <border>
      <left style="hair">
        <color auto="1"/>
      </left>
      <right/>
      <top/>
      <bottom style="hair">
        <color auto="1"/>
      </bottom>
      <diagonal/>
    </border>
    <border>
      <left/>
      <right style="hair">
        <color auto="1"/>
      </right>
      <top/>
      <bottom style="hair">
        <color auto="1"/>
      </bottom>
      <diagonal/>
    </border>
    <border>
      <left/>
      <right style="hair">
        <color auto="1"/>
      </right>
      <top style="thin">
        <color auto="1"/>
      </top>
      <bottom/>
      <diagonal/>
    </border>
    <border>
      <left/>
      <right style="hair">
        <color auto="1"/>
      </right>
      <top style="hair">
        <color auto="1"/>
      </top>
      <bottom style="thin">
        <color auto="1"/>
      </bottom>
      <diagonal/>
    </border>
    <border>
      <left/>
      <right style="hair">
        <color auto="1"/>
      </right>
      <top style="thin">
        <color auto="1"/>
      </top>
      <bottom style="hair">
        <color auto="1"/>
      </bottom>
      <diagonal/>
    </border>
    <border>
      <left/>
      <right style="hair">
        <color auto="1"/>
      </right>
      <top/>
      <bottom style="thin">
        <color auto="1"/>
      </bottom>
      <diagonal/>
    </border>
    <border>
      <left/>
      <right/>
      <top style="medium">
        <color auto="1"/>
      </top>
      <bottom/>
      <diagonal/>
    </border>
  </borders>
  <cellStyleXfs count="33">
    <xf numFmtId="0" fontId="0" fillId="0" borderId="0">
      <alignment vertical="center"/>
    </xf>
    <xf numFmtId="0" fontId="28"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38" fontId="2" fillId="0" borderId="0" applyFont="0" applyFill="0" applyBorder="0" applyAlignment="0" applyProtection="0">
      <alignment vertical="center"/>
    </xf>
  </cellStyleXfs>
  <cellXfs count="643">
    <xf numFmtId="0" fontId="0" fillId="0" borderId="0" xfId="0">
      <alignment vertical="center"/>
    </xf>
    <xf numFmtId="0" fontId="2" fillId="0" borderId="0" xfId="0" applyFont="1">
      <alignment vertical="center"/>
    </xf>
    <xf numFmtId="0" fontId="2" fillId="2" borderId="0" xfId="0" applyFont="1" applyFill="1" applyProtection="1">
      <alignment vertical="center"/>
      <protection locked="0"/>
    </xf>
    <xf numFmtId="0" fontId="2" fillId="2" borderId="0" xfId="0" applyFont="1" applyFill="1">
      <alignment vertical="center"/>
    </xf>
    <xf numFmtId="0" fontId="3" fillId="2" borderId="0" xfId="0" applyFont="1" applyFill="1" applyAlignment="1">
      <alignment horizontal="center" vertical="center"/>
    </xf>
    <xf numFmtId="0" fontId="7" fillId="0" borderId="0" xfId="0" applyFont="1">
      <alignment vertical="center"/>
    </xf>
    <xf numFmtId="0" fontId="7" fillId="2" borderId="0" xfId="0" applyFont="1" applyFill="1">
      <alignment vertical="center"/>
    </xf>
    <xf numFmtId="0" fontId="7" fillId="0" borderId="1" xfId="0" applyFont="1" applyBorder="1">
      <alignment vertical="center"/>
    </xf>
    <xf numFmtId="0" fontId="7" fillId="2" borderId="1" xfId="0" applyFont="1" applyFill="1" applyBorder="1">
      <alignment vertical="center"/>
    </xf>
    <xf numFmtId="0" fontId="8" fillId="2" borderId="0" xfId="0" applyFont="1" applyFill="1">
      <alignment vertical="center"/>
    </xf>
    <xf numFmtId="0" fontId="7" fillId="0" borderId="1" xfId="0" applyFont="1" applyBorder="1" applyAlignment="1">
      <alignment horizontal="center" vertical="center" shrinkToFit="1"/>
    </xf>
    <xf numFmtId="0" fontId="7" fillId="0" borderId="1" xfId="0" applyFont="1" applyBorder="1" applyAlignment="1">
      <alignment horizontal="center" vertical="center"/>
    </xf>
    <xf numFmtId="0" fontId="7" fillId="3" borderId="3" xfId="0" applyFont="1" applyFill="1" applyBorder="1" applyAlignment="1" applyProtection="1">
      <alignment horizontal="center" vertical="center"/>
      <protection locked="0"/>
    </xf>
    <xf numFmtId="0" fontId="7" fillId="3" borderId="4" xfId="0" applyFont="1" applyFill="1" applyBorder="1" applyAlignment="1" applyProtection="1">
      <alignment horizontal="center" vertical="center"/>
      <protection locked="0"/>
    </xf>
    <xf numFmtId="177" fontId="7" fillId="0" borderId="0" xfId="0" applyNumberFormat="1" applyFont="1">
      <alignment vertical="center"/>
    </xf>
    <xf numFmtId="0" fontId="9" fillId="0" borderId="0" xfId="0" applyFont="1">
      <alignment vertical="center"/>
    </xf>
    <xf numFmtId="0" fontId="9" fillId="0" borderId="0" xfId="0" applyFont="1" applyProtection="1">
      <alignment vertical="center"/>
      <protection locked="0"/>
    </xf>
    <xf numFmtId="0" fontId="22" fillId="2" borderId="0" xfId="0" applyFont="1" applyFill="1" applyAlignment="1">
      <alignment horizontal="center" vertical="center"/>
    </xf>
    <xf numFmtId="0" fontId="23" fillId="2" borderId="0" xfId="0" applyFont="1" applyFill="1">
      <alignment vertical="center"/>
    </xf>
    <xf numFmtId="0" fontId="7" fillId="0" borderId="3" xfId="0" applyFont="1" applyBorder="1" applyAlignment="1" applyProtection="1">
      <alignment horizontal="center" vertical="center"/>
      <protection locked="0"/>
    </xf>
    <xf numFmtId="0" fontId="7" fillId="0" borderId="5" xfId="0" applyFont="1" applyBorder="1" applyAlignment="1" applyProtection="1">
      <alignment horizontal="center" vertical="center"/>
      <protection locked="0"/>
    </xf>
    <xf numFmtId="0" fontId="7" fillId="3" borderId="6" xfId="0" applyFont="1" applyFill="1" applyBorder="1" applyAlignment="1" applyProtection="1">
      <alignment horizontal="center" vertical="center"/>
      <protection locked="0"/>
    </xf>
    <xf numFmtId="0" fontId="9" fillId="0" borderId="0" xfId="0" applyFont="1" applyProtection="1">
      <alignment vertical="center"/>
      <protection hidden="1"/>
    </xf>
    <xf numFmtId="0" fontId="10" fillId="0" borderId="0" xfId="0" applyFont="1" applyAlignment="1" applyProtection="1">
      <alignment vertical="center" shrinkToFit="1"/>
      <protection hidden="1"/>
    </xf>
    <xf numFmtId="0" fontId="10" fillId="0" borderId="0" xfId="0" applyFont="1" applyAlignment="1" applyProtection="1">
      <alignment vertical="center" shrinkToFit="1"/>
      <protection locked="0"/>
    </xf>
    <xf numFmtId="0" fontId="11" fillId="0" borderId="0" xfId="0" applyFont="1" applyProtection="1">
      <alignment vertical="center"/>
      <protection locked="0"/>
    </xf>
    <xf numFmtId="0" fontId="9" fillId="0" borderId="0" xfId="0" applyFont="1" applyAlignment="1" applyProtection="1">
      <alignment horizontal="center" vertical="center"/>
      <protection locked="0"/>
    </xf>
    <xf numFmtId="0" fontId="12" fillId="0" borderId="9" xfId="0" applyFont="1" applyBorder="1" applyProtection="1">
      <alignment vertical="center"/>
      <protection hidden="1"/>
    </xf>
    <xf numFmtId="0" fontId="13" fillId="0" borderId="10" xfId="0" applyFont="1" applyBorder="1" applyAlignment="1" applyProtection="1">
      <alignment horizontal="right" vertical="center" shrinkToFit="1"/>
      <protection hidden="1"/>
    </xf>
    <xf numFmtId="0" fontId="14" fillId="0" borderId="0" xfId="0" applyFont="1" applyAlignment="1" applyProtection="1">
      <alignment horizontal="center" vertical="center" shrinkToFit="1"/>
      <protection locked="0"/>
    </xf>
    <xf numFmtId="0" fontId="13" fillId="0" borderId="0" xfId="0" applyFont="1" applyAlignment="1" applyProtection="1">
      <alignment horizontal="center" vertical="center" shrinkToFit="1"/>
      <protection locked="0"/>
    </xf>
    <xf numFmtId="0" fontId="12" fillId="0" borderId="0" xfId="0" applyFont="1" applyAlignment="1" applyProtection="1">
      <alignment horizontal="center" vertical="center" shrinkToFit="1"/>
      <protection locked="0"/>
    </xf>
    <xf numFmtId="0" fontId="12" fillId="0" borderId="12" xfId="0" applyFont="1" applyBorder="1" applyProtection="1">
      <alignment vertical="center"/>
      <protection hidden="1"/>
    </xf>
    <xf numFmtId="0" fontId="9" fillId="0" borderId="13" xfId="0" applyFont="1" applyBorder="1" applyAlignment="1" applyProtection="1">
      <alignment horizontal="right" vertical="center" shrinkToFit="1"/>
      <protection hidden="1"/>
    </xf>
    <xf numFmtId="0" fontId="17" fillId="0" borderId="0" xfId="0" applyFont="1" applyAlignment="1" applyProtection="1">
      <alignment horizontal="center" vertical="center" shrinkToFit="1"/>
      <protection locked="0"/>
    </xf>
    <xf numFmtId="0" fontId="18" fillId="0" borderId="0" xfId="0" applyFont="1" applyAlignment="1" applyProtection="1">
      <alignment horizontal="left" vertical="center"/>
      <protection locked="0"/>
    </xf>
    <xf numFmtId="0" fontId="11" fillId="0" borderId="0" xfId="0" applyFont="1" applyAlignment="1" applyProtection="1">
      <alignment horizontal="left" vertical="center" indent="1"/>
      <protection locked="0"/>
    </xf>
    <xf numFmtId="0" fontId="11" fillId="0" borderId="0" xfId="0" applyFont="1" applyAlignment="1" applyProtection="1">
      <alignment horizontal="center" vertical="center"/>
      <protection locked="0"/>
    </xf>
    <xf numFmtId="0" fontId="9" fillId="0" borderId="23" xfId="0" applyFont="1" applyBorder="1" applyAlignment="1" applyProtection="1">
      <alignment horizontal="center" vertical="top" shrinkToFit="1"/>
      <protection hidden="1"/>
    </xf>
    <xf numFmtId="0" fontId="19" fillId="0" borderId="9" xfId="0" applyFont="1" applyBorder="1" applyProtection="1">
      <alignment vertical="center"/>
      <protection hidden="1"/>
    </xf>
    <xf numFmtId="0" fontId="19" fillId="0" borderId="21" xfId="0" applyFont="1" applyBorder="1" applyAlignment="1" applyProtection="1">
      <alignment horizontal="center" vertical="center"/>
      <protection hidden="1"/>
    </xf>
    <xf numFmtId="0" fontId="20" fillId="0" borderId="0" xfId="0" applyFont="1" applyProtection="1">
      <alignment vertical="center"/>
      <protection hidden="1"/>
    </xf>
    <xf numFmtId="0" fontId="20" fillId="0" borderId="0" xfId="0" applyFont="1" applyAlignment="1" applyProtection="1">
      <alignment horizontal="right" vertical="center"/>
      <protection hidden="1"/>
    </xf>
    <xf numFmtId="0" fontId="24" fillId="0" borderId="0" xfId="0" applyFont="1" applyAlignment="1" applyProtection="1">
      <alignment horizontal="right" vertical="center"/>
      <protection hidden="1"/>
    </xf>
    <xf numFmtId="183" fontId="20" fillId="0" borderId="0" xfId="0" applyNumberFormat="1" applyFont="1" applyAlignment="1" applyProtection="1">
      <alignment horizontal="center" vertical="center"/>
      <protection hidden="1"/>
    </xf>
    <xf numFmtId="0" fontId="24" fillId="0" borderId="21" xfId="0" applyFont="1" applyBorder="1" applyAlignment="1" applyProtection="1">
      <alignment horizontal="center" vertical="center"/>
      <protection hidden="1"/>
    </xf>
    <xf numFmtId="184" fontId="20" fillId="0" borderId="21" xfId="0" applyNumberFormat="1" applyFont="1" applyBorder="1" applyAlignment="1" applyProtection="1">
      <alignment horizontal="center" vertical="center"/>
      <protection hidden="1"/>
    </xf>
    <xf numFmtId="184" fontId="20" fillId="0" borderId="0" xfId="0" applyNumberFormat="1" applyFont="1" applyProtection="1">
      <alignment vertical="center"/>
      <protection locked="0"/>
    </xf>
    <xf numFmtId="0" fontId="19" fillId="0" borderId="24" xfId="0" applyFont="1" applyBorder="1" applyAlignment="1" applyProtection="1">
      <alignment horizontal="center" vertical="center"/>
      <protection hidden="1"/>
    </xf>
    <xf numFmtId="0" fontId="9" fillId="0" borderId="25" xfId="0" applyFont="1" applyBorder="1" applyAlignment="1" applyProtection="1">
      <alignment horizontal="center" vertical="center"/>
      <protection hidden="1"/>
    </xf>
    <xf numFmtId="0" fontId="8" fillId="0" borderId="24" xfId="0" applyFont="1" applyBorder="1" applyProtection="1">
      <alignment vertical="center"/>
      <protection hidden="1"/>
    </xf>
    <xf numFmtId="0" fontId="19" fillId="0" borderId="24" xfId="0" applyFont="1" applyBorder="1" applyProtection="1">
      <alignment vertical="center"/>
      <protection hidden="1"/>
    </xf>
    <xf numFmtId="0" fontId="9" fillId="0" borderId="24" xfId="0" applyFont="1" applyBorder="1" applyAlignment="1" applyProtection="1">
      <alignment horizontal="center" vertical="center"/>
      <protection locked="0"/>
    </xf>
    <xf numFmtId="0" fontId="9" fillId="0" borderId="24" xfId="0" applyFont="1" applyBorder="1" applyProtection="1">
      <alignment vertical="center"/>
      <protection hidden="1"/>
    </xf>
    <xf numFmtId="0" fontId="3" fillId="0" borderId="0" xfId="0" applyFont="1" applyProtection="1">
      <alignment vertical="center"/>
      <protection hidden="1"/>
    </xf>
    <xf numFmtId="0" fontId="2" fillId="0" borderId="0" xfId="0" applyFont="1" applyProtection="1">
      <alignment vertical="center"/>
      <protection hidden="1"/>
    </xf>
    <xf numFmtId="0" fontId="4" fillId="0" borderId="0" xfId="0" applyFont="1" applyAlignment="1" applyProtection="1">
      <alignment horizontal="center" vertical="center"/>
      <protection hidden="1"/>
    </xf>
    <xf numFmtId="0" fontId="2" fillId="0" borderId="2" xfId="0" applyFont="1" applyBorder="1" applyAlignment="1" applyProtection="1">
      <alignment horizontal="center" vertical="center" wrapText="1"/>
      <protection hidden="1"/>
    </xf>
    <xf numFmtId="0" fontId="2" fillId="0" borderId="31" xfId="0" applyFont="1" applyBorder="1" applyAlignment="1" applyProtection="1">
      <alignment horizontal="center" vertical="center" wrapText="1"/>
      <protection hidden="1"/>
    </xf>
    <xf numFmtId="0" fontId="2" fillId="0" borderId="32" xfId="0" applyFont="1" applyBorder="1" applyAlignment="1" applyProtection="1">
      <alignment horizontal="center" vertical="center" wrapText="1"/>
      <protection hidden="1"/>
    </xf>
    <xf numFmtId="0" fontId="2" fillId="0" borderId="33" xfId="0" applyFont="1" applyBorder="1" applyAlignment="1" applyProtection="1">
      <alignment horizontal="center" vertical="center" wrapText="1"/>
      <protection hidden="1"/>
    </xf>
    <xf numFmtId="0" fontId="2" fillId="0" borderId="34" xfId="0" applyFont="1" applyBorder="1" applyAlignment="1" applyProtection="1">
      <alignment horizontal="center" vertical="center" wrapText="1"/>
      <protection hidden="1"/>
    </xf>
    <xf numFmtId="0" fontId="2" fillId="0" borderId="35" xfId="0" applyFont="1" applyBorder="1" applyAlignment="1" applyProtection="1">
      <alignment horizontal="center" vertical="center" wrapText="1"/>
      <protection hidden="1"/>
    </xf>
    <xf numFmtId="0" fontId="2" fillId="0" borderId="25" xfId="0" applyFont="1" applyBorder="1" applyProtection="1">
      <alignment vertical="center"/>
      <protection hidden="1"/>
    </xf>
    <xf numFmtId="0" fontId="7" fillId="2" borderId="0" xfId="0" applyFont="1" applyFill="1" applyBorder="1">
      <alignment vertical="center"/>
    </xf>
    <xf numFmtId="0" fontId="7" fillId="0" borderId="0" xfId="0" applyFont="1" applyBorder="1">
      <alignment vertical="center"/>
    </xf>
    <xf numFmtId="0" fontId="7" fillId="6" borderId="0" xfId="0" applyFont="1" applyFill="1" applyBorder="1" applyAlignment="1" applyProtection="1">
      <alignment horizontal="center" vertical="center" shrinkToFit="1"/>
      <protection locked="0"/>
    </xf>
    <xf numFmtId="0" fontId="7" fillId="2" borderId="36" xfId="0" applyFont="1" applyFill="1" applyBorder="1">
      <alignment vertical="center"/>
    </xf>
    <xf numFmtId="0" fontId="7" fillId="2" borderId="0" xfId="0" applyFont="1" applyFill="1" applyBorder="1" applyAlignment="1">
      <alignment vertical="center"/>
    </xf>
    <xf numFmtId="0" fontId="19" fillId="0" borderId="0" xfId="0" applyFont="1" applyBorder="1" applyAlignment="1" applyProtection="1">
      <alignment horizontal="center" vertical="center"/>
      <protection hidden="1"/>
    </xf>
    <xf numFmtId="0" fontId="11" fillId="0" borderId="0" xfId="0" applyFont="1" applyBorder="1" applyProtection="1">
      <alignment vertical="center"/>
      <protection hidden="1"/>
    </xf>
    <xf numFmtId="0" fontId="9" fillId="0" borderId="0" xfId="0" applyFont="1" applyBorder="1" applyAlignment="1" applyProtection="1">
      <alignment horizontal="center" vertical="center"/>
      <protection hidden="1"/>
    </xf>
    <xf numFmtId="0" fontId="14" fillId="0" borderId="0" xfId="0" applyFont="1" applyBorder="1" applyAlignment="1" applyProtection="1">
      <alignment horizontal="center" vertical="center" shrinkToFit="1"/>
      <protection hidden="1"/>
    </xf>
    <xf numFmtId="0" fontId="13" fillId="0" borderId="0" xfId="0" applyFont="1" applyBorder="1" applyAlignment="1" applyProtection="1">
      <alignment horizontal="center" vertical="center" shrinkToFit="1"/>
      <protection hidden="1"/>
    </xf>
    <xf numFmtId="0" fontId="17" fillId="0" borderId="0" xfId="0" applyFont="1" applyBorder="1" applyAlignment="1" applyProtection="1">
      <alignment horizontal="center" vertical="center" shrinkToFit="1"/>
      <protection hidden="1"/>
    </xf>
    <xf numFmtId="0" fontId="18" fillId="0" borderId="0" xfId="0" applyFont="1" applyBorder="1" applyAlignment="1" applyProtection="1">
      <alignment horizontal="left" vertical="center"/>
      <protection hidden="1"/>
    </xf>
    <xf numFmtId="0" fontId="11" fillId="0" borderId="0" xfId="0" applyFont="1" applyBorder="1" applyAlignment="1" applyProtection="1">
      <alignment horizontal="left" vertical="center" indent="1"/>
      <protection hidden="1"/>
    </xf>
    <xf numFmtId="0" fontId="11" fillId="0" borderId="0" xfId="0" applyFont="1" applyBorder="1" applyAlignment="1" applyProtection="1">
      <alignment horizontal="center" vertical="center"/>
      <protection hidden="1"/>
    </xf>
    <xf numFmtId="184" fontId="20" fillId="0" borderId="0" xfId="0" applyNumberFormat="1" applyFont="1" applyBorder="1" applyProtection="1">
      <alignment vertical="center"/>
      <protection hidden="1"/>
    </xf>
    <xf numFmtId="0" fontId="9" fillId="0" borderId="0" xfId="0" applyFont="1" applyBorder="1" applyProtection="1">
      <alignment vertical="center"/>
      <protection hidden="1"/>
    </xf>
    <xf numFmtId="0" fontId="18" fillId="0" borderId="38" xfId="0" applyFont="1" applyBorder="1" applyAlignment="1" applyProtection="1">
      <alignment horizontal="center" vertical="center"/>
      <protection hidden="1"/>
    </xf>
    <xf numFmtId="184" fontId="20" fillId="0" borderId="21" xfId="0" applyNumberFormat="1" applyFont="1" applyBorder="1" applyProtection="1">
      <alignment vertical="center"/>
      <protection hidden="1"/>
    </xf>
    <xf numFmtId="0" fontId="7" fillId="0" borderId="41" xfId="0" applyFont="1" applyBorder="1" applyAlignment="1" applyProtection="1">
      <alignment horizontal="center" vertical="center"/>
      <protection locked="0"/>
    </xf>
    <xf numFmtId="0" fontId="7" fillId="3" borderId="41" xfId="0" applyFont="1" applyFill="1" applyBorder="1" applyAlignment="1" applyProtection="1">
      <alignment horizontal="center" vertical="center"/>
      <protection locked="0"/>
    </xf>
    <xf numFmtId="0" fontId="7" fillId="3" borderId="42" xfId="0" applyFont="1" applyFill="1" applyBorder="1" applyAlignment="1" applyProtection="1">
      <alignment horizontal="center" vertical="center"/>
      <protection locked="0"/>
    </xf>
    <xf numFmtId="0" fontId="0" fillId="0" borderId="32" xfId="0" applyBorder="1" applyAlignment="1" applyProtection="1">
      <alignment horizontal="center" vertical="center" wrapText="1"/>
      <protection hidden="1"/>
    </xf>
    <xf numFmtId="0" fontId="0" fillId="0" borderId="45" xfId="0" applyBorder="1" applyAlignment="1" applyProtection="1">
      <alignment horizontal="center" vertical="center" wrapText="1"/>
      <protection hidden="1"/>
    </xf>
    <xf numFmtId="0" fontId="0" fillId="0" borderId="46" xfId="0" applyBorder="1" applyAlignment="1" applyProtection="1">
      <alignment horizontal="center" vertical="center" wrapText="1"/>
      <protection hidden="1"/>
    </xf>
    <xf numFmtId="0" fontId="0" fillId="0" borderId="34" xfId="0" applyBorder="1" applyAlignment="1" applyProtection="1">
      <alignment horizontal="center" vertical="center" wrapText="1"/>
      <protection hidden="1"/>
    </xf>
    <xf numFmtId="0" fontId="2" fillId="7" borderId="47" xfId="0" applyFont="1" applyFill="1" applyBorder="1" applyAlignment="1" applyProtection="1">
      <alignment horizontal="center" vertical="center"/>
      <protection hidden="1"/>
    </xf>
    <xf numFmtId="0" fontId="2" fillId="7" borderId="33" xfId="0" applyFont="1" applyFill="1" applyBorder="1" applyAlignment="1" applyProtection="1">
      <alignment horizontal="center" vertical="center"/>
      <protection hidden="1"/>
    </xf>
    <xf numFmtId="0" fontId="2" fillId="7" borderId="48" xfId="0" applyFont="1" applyFill="1" applyBorder="1" applyAlignment="1" applyProtection="1">
      <alignment horizontal="left" vertical="center" indent="1"/>
      <protection hidden="1"/>
    </xf>
    <xf numFmtId="0" fontId="2" fillId="7" borderId="34" xfId="0" applyFont="1" applyFill="1" applyBorder="1" applyAlignment="1" applyProtection="1">
      <alignment vertical="center" shrinkToFit="1"/>
      <protection hidden="1"/>
    </xf>
    <xf numFmtId="0" fontId="2" fillId="7" borderId="32" xfId="0" applyFont="1" applyFill="1" applyBorder="1" applyAlignment="1" applyProtection="1">
      <alignment horizontal="center" vertical="center" wrapText="1"/>
      <protection hidden="1"/>
    </xf>
    <xf numFmtId="0" fontId="2" fillId="7" borderId="34" xfId="0" applyFont="1" applyFill="1" applyBorder="1" applyAlignment="1" applyProtection="1">
      <alignment horizontal="center" vertical="center"/>
      <protection hidden="1"/>
    </xf>
    <xf numFmtId="177" fontId="2" fillId="7" borderId="34" xfId="0" applyNumberFormat="1" applyFont="1" applyFill="1" applyBorder="1" applyAlignment="1" applyProtection="1">
      <alignment horizontal="center" vertical="center"/>
      <protection hidden="1"/>
    </xf>
    <xf numFmtId="0" fontId="2" fillId="7" borderId="34" xfId="0" applyFont="1" applyFill="1" applyBorder="1" applyProtection="1">
      <alignment vertical="center"/>
      <protection hidden="1"/>
    </xf>
    <xf numFmtId="0" fontId="2" fillId="7" borderId="48" xfId="0" applyFont="1" applyFill="1" applyBorder="1" applyProtection="1">
      <alignment vertical="center"/>
      <protection hidden="1"/>
    </xf>
    <xf numFmtId="0" fontId="2" fillId="7" borderId="35" xfId="0" applyFont="1" applyFill="1" applyBorder="1" applyProtection="1">
      <alignment vertical="center"/>
      <protection hidden="1"/>
    </xf>
    <xf numFmtId="0" fontId="2" fillId="7" borderId="45" xfId="0" applyFont="1" applyFill="1" applyBorder="1" applyProtection="1">
      <alignment vertical="center"/>
      <protection hidden="1"/>
    </xf>
    <xf numFmtId="0" fontId="2" fillId="7" borderId="35" xfId="0" applyFont="1" applyFill="1" applyBorder="1" applyAlignment="1" applyProtection="1">
      <alignment horizontal="center" vertical="center"/>
      <protection hidden="1"/>
    </xf>
    <xf numFmtId="0" fontId="2" fillId="7" borderId="46" xfId="0" applyFont="1" applyFill="1" applyBorder="1" applyAlignment="1" applyProtection="1">
      <alignment horizontal="center" vertical="center"/>
      <protection hidden="1"/>
    </xf>
    <xf numFmtId="0" fontId="2" fillId="7" borderId="45" xfId="0" applyFont="1" applyFill="1" applyBorder="1" applyAlignment="1" applyProtection="1">
      <alignment horizontal="center" vertical="center"/>
      <protection hidden="1"/>
    </xf>
    <xf numFmtId="0" fontId="2" fillId="7" borderId="48" xfId="0" applyFont="1" applyFill="1" applyBorder="1" applyAlignment="1" applyProtection="1">
      <alignment horizontal="center" vertical="center"/>
      <protection hidden="1"/>
    </xf>
    <xf numFmtId="0" fontId="2" fillId="7" borderId="32" xfId="0" applyFont="1" applyFill="1" applyBorder="1" applyAlignment="1" applyProtection="1">
      <alignment horizontal="center" vertical="center"/>
      <protection hidden="1"/>
    </xf>
    <xf numFmtId="0" fontId="2" fillId="7" borderId="49" xfId="0" applyFont="1" applyFill="1" applyBorder="1" applyAlignment="1" applyProtection="1">
      <alignment horizontal="center" vertical="center"/>
      <protection hidden="1"/>
    </xf>
    <xf numFmtId="0" fontId="2" fillId="7" borderId="50" xfId="0" applyFont="1" applyFill="1" applyBorder="1" applyAlignment="1" applyProtection="1">
      <alignment horizontal="center" vertical="center"/>
      <protection hidden="1"/>
    </xf>
    <xf numFmtId="177" fontId="2" fillId="7" borderId="50" xfId="0" applyNumberFormat="1" applyFont="1" applyFill="1" applyBorder="1" applyAlignment="1" applyProtection="1">
      <alignment horizontal="center" vertical="center"/>
      <protection hidden="1"/>
    </xf>
    <xf numFmtId="0" fontId="2" fillId="0" borderId="34" xfId="0" applyFont="1" applyBorder="1" applyProtection="1">
      <alignment vertical="center"/>
      <protection hidden="1"/>
    </xf>
    <xf numFmtId="0" fontId="2" fillId="0" borderId="46" xfId="0" applyFont="1" applyBorder="1" applyProtection="1">
      <alignment vertical="center"/>
      <protection hidden="1"/>
    </xf>
    <xf numFmtId="0" fontId="18" fillId="0" borderId="11" xfId="0" applyFont="1" applyBorder="1" applyAlignment="1" applyProtection="1">
      <alignment horizontal="center" vertical="center"/>
      <protection hidden="1"/>
    </xf>
    <xf numFmtId="0" fontId="18" fillId="0" borderId="40" xfId="0" applyFont="1" applyBorder="1" applyAlignment="1" applyProtection="1">
      <alignment vertical="center"/>
      <protection hidden="1"/>
    </xf>
    <xf numFmtId="184" fontId="20" fillId="0" borderId="52" xfId="0" applyNumberFormat="1" applyFont="1" applyBorder="1" applyProtection="1">
      <alignment vertical="center"/>
      <protection hidden="1"/>
    </xf>
    <xf numFmtId="0" fontId="0" fillId="0" borderId="2" xfId="0" applyBorder="1" applyAlignment="1" applyProtection="1">
      <alignment horizontal="center" vertical="center" wrapText="1"/>
      <protection hidden="1"/>
    </xf>
    <xf numFmtId="0" fontId="9" fillId="0" borderId="21" xfId="0" applyFont="1" applyBorder="1" applyAlignment="1" applyProtection="1">
      <alignment horizontal="center" vertical="center"/>
      <protection hidden="1"/>
    </xf>
    <xf numFmtId="0" fontId="7" fillId="2" borderId="1" xfId="0" applyFont="1" applyFill="1" applyBorder="1" applyAlignment="1">
      <alignment horizontal="center" vertical="center"/>
    </xf>
    <xf numFmtId="0" fontId="7" fillId="2" borderId="2" xfId="0" applyFont="1" applyFill="1" applyBorder="1" applyAlignment="1">
      <alignment horizontal="center" vertical="center"/>
    </xf>
    <xf numFmtId="0" fontId="7" fillId="4" borderId="2" xfId="0" applyFont="1" applyFill="1" applyBorder="1" applyAlignment="1" applyProtection="1">
      <alignment horizontal="center" vertical="center"/>
      <protection locked="0"/>
    </xf>
    <xf numFmtId="0" fontId="7" fillId="4" borderId="31" xfId="0" applyFont="1" applyFill="1" applyBorder="1" applyAlignment="1" applyProtection="1">
      <alignment horizontal="center" vertical="center"/>
      <protection locked="0"/>
    </xf>
    <xf numFmtId="0" fontId="0" fillId="0" borderId="47" xfId="0" applyFont="1" applyFill="1" applyBorder="1" applyAlignment="1" applyProtection="1">
      <alignment horizontal="center" vertical="center" wrapText="1"/>
      <protection hidden="1"/>
    </xf>
    <xf numFmtId="0" fontId="0" fillId="0" borderId="34" xfId="0" applyFont="1" applyFill="1" applyBorder="1" applyAlignment="1" applyProtection="1">
      <alignment horizontal="center" vertical="center" wrapText="1"/>
      <protection hidden="1"/>
    </xf>
    <xf numFmtId="0" fontId="0" fillId="0" borderId="46" xfId="0" applyFont="1" applyFill="1" applyBorder="1" applyAlignment="1" applyProtection="1">
      <alignment horizontal="center" vertical="center" wrapText="1"/>
      <protection hidden="1"/>
    </xf>
    <xf numFmtId="0" fontId="2" fillId="8" borderId="50" xfId="0" applyFont="1" applyFill="1" applyBorder="1" applyAlignment="1" applyProtection="1">
      <alignment horizontal="center" vertical="center"/>
      <protection hidden="1"/>
    </xf>
    <xf numFmtId="182" fontId="2" fillId="8" borderId="50" xfId="0" applyNumberFormat="1" applyFont="1" applyFill="1" applyBorder="1" applyProtection="1">
      <alignment vertical="center"/>
      <protection hidden="1"/>
    </xf>
    <xf numFmtId="0" fontId="2" fillId="8" borderId="56" xfId="0" applyFont="1" applyFill="1" applyBorder="1" applyProtection="1">
      <alignment vertical="center"/>
      <protection hidden="1"/>
    </xf>
    <xf numFmtId="0" fontId="0" fillId="8" borderId="55" xfId="0" applyFill="1" applyBorder="1" applyAlignment="1">
      <alignment horizontal="center" vertical="center"/>
    </xf>
    <xf numFmtId="0" fontId="0" fillId="8" borderId="50" xfId="0" applyFill="1" applyBorder="1" applyAlignment="1">
      <alignment horizontal="center" vertical="center" shrinkToFit="1"/>
    </xf>
    <xf numFmtId="0" fontId="0" fillId="8" borderId="56" xfId="0" applyFill="1" applyBorder="1" applyAlignment="1">
      <alignment horizontal="center" vertical="center" shrinkToFit="1"/>
    </xf>
    <xf numFmtId="0" fontId="2" fillId="7" borderId="34" xfId="0" applyFont="1" applyFill="1" applyBorder="1" applyAlignment="1" applyProtection="1">
      <alignment horizontal="center" vertical="center" shrinkToFit="1"/>
      <protection hidden="1"/>
    </xf>
    <xf numFmtId="0" fontId="2" fillId="7" borderId="50" xfId="0" applyFont="1" applyFill="1" applyBorder="1" applyAlignment="1" applyProtection="1">
      <alignment horizontal="center" vertical="center" shrinkToFit="1"/>
      <protection hidden="1"/>
    </xf>
    <xf numFmtId="0" fontId="7" fillId="2" borderId="87" xfId="0" applyFont="1" applyFill="1" applyBorder="1">
      <alignment vertical="center"/>
    </xf>
    <xf numFmtId="0" fontId="7" fillId="7" borderId="32" xfId="0" applyFont="1" applyFill="1" applyBorder="1" applyAlignment="1" applyProtection="1">
      <alignment horizontal="center" vertical="center"/>
      <protection locked="0"/>
    </xf>
    <xf numFmtId="0" fontId="25" fillId="0" borderId="0" xfId="0" applyFont="1">
      <alignment vertical="center"/>
    </xf>
    <xf numFmtId="0" fontId="12" fillId="0" borderId="14" xfId="0" applyFont="1" applyBorder="1" applyAlignment="1" applyProtection="1">
      <alignment horizontal="center" vertical="center" shrinkToFit="1"/>
      <protection hidden="1"/>
    </xf>
    <xf numFmtId="0" fontId="9" fillId="0" borderId="9" xfId="0" applyFont="1" applyBorder="1" applyAlignment="1" applyProtection="1">
      <alignment horizontal="center" vertical="center"/>
      <protection hidden="1"/>
    </xf>
    <xf numFmtId="0" fontId="12" fillId="0" borderId="0" xfId="0" applyFont="1" applyBorder="1" applyAlignment="1" applyProtection="1">
      <alignment horizontal="center" vertical="center" shrinkToFit="1"/>
      <protection hidden="1"/>
    </xf>
    <xf numFmtId="0" fontId="0" fillId="0" borderId="48" xfId="0" applyBorder="1" applyAlignment="1" applyProtection="1">
      <alignment horizontal="center" vertical="center" wrapText="1"/>
      <protection hidden="1"/>
    </xf>
    <xf numFmtId="0" fontId="0" fillId="0" borderId="47" xfId="0" applyBorder="1" applyAlignment="1" applyProtection="1">
      <alignment horizontal="center" vertical="center" wrapText="1"/>
      <protection hidden="1"/>
    </xf>
    <xf numFmtId="0" fontId="2" fillId="8" borderId="76" xfId="0" applyFont="1" applyFill="1" applyBorder="1" applyAlignment="1" applyProtection="1">
      <alignment horizontal="center" vertical="center"/>
      <protection hidden="1"/>
    </xf>
    <xf numFmtId="0" fontId="2" fillId="7" borderId="56" xfId="0" applyFont="1" applyFill="1" applyBorder="1" applyAlignment="1" applyProtection="1">
      <alignment horizontal="center" vertical="center"/>
      <protection hidden="1"/>
    </xf>
    <xf numFmtId="0" fontId="2" fillId="9" borderId="0" xfId="0" applyFont="1" applyFill="1">
      <alignment vertical="center"/>
    </xf>
    <xf numFmtId="0" fontId="7" fillId="0" borderId="0" xfId="0" applyFont="1" applyFill="1" applyBorder="1" applyAlignment="1">
      <alignment horizontal="center" vertical="center"/>
    </xf>
    <xf numFmtId="0" fontId="7" fillId="0" borderId="0" xfId="0" applyFont="1" applyFill="1" applyBorder="1" applyAlignment="1" applyProtection="1">
      <alignment horizontal="center" vertical="center"/>
      <protection locked="0"/>
    </xf>
    <xf numFmtId="0" fontId="7" fillId="0" borderId="0" xfId="0" applyFont="1" applyFill="1">
      <alignment vertical="center"/>
    </xf>
    <xf numFmtId="0" fontId="32" fillId="9" borderId="0" xfId="0" applyFont="1" applyFill="1">
      <alignment vertical="center"/>
    </xf>
    <xf numFmtId="0" fontId="2" fillId="10" borderId="0" xfId="0" applyFont="1" applyFill="1">
      <alignment vertical="center"/>
    </xf>
    <xf numFmtId="0" fontId="4" fillId="10" borderId="0" xfId="0" applyFont="1" applyFill="1" applyAlignment="1">
      <alignment horizontal="center" vertical="center"/>
    </xf>
    <xf numFmtId="0" fontId="5" fillId="10" borderId="0" xfId="0" applyFont="1" applyFill="1" applyAlignment="1">
      <alignment horizontal="center" vertical="center"/>
    </xf>
    <xf numFmtId="0" fontId="7" fillId="10" borderId="0" xfId="0" applyFont="1" applyFill="1">
      <alignment vertical="center"/>
    </xf>
    <xf numFmtId="0" fontId="18" fillId="0" borderId="38" xfId="0" applyFont="1" applyBorder="1" applyAlignment="1" applyProtection="1">
      <alignment horizontal="center" vertical="center"/>
      <protection hidden="1"/>
    </xf>
    <xf numFmtId="0" fontId="1" fillId="9" borderId="0" xfId="0" applyFont="1" applyFill="1">
      <alignment vertical="center"/>
    </xf>
    <xf numFmtId="0" fontId="14" fillId="0" borderId="0" xfId="0" applyFont="1">
      <alignment vertical="center"/>
    </xf>
    <xf numFmtId="0" fontId="32" fillId="9" borderId="0" xfId="0" applyFont="1" applyFill="1" applyAlignment="1">
      <alignment vertical="center"/>
    </xf>
    <xf numFmtId="0" fontId="35" fillId="9" borderId="0" xfId="0" applyFont="1" applyFill="1" applyAlignment="1">
      <alignment horizontal="center" vertical="center"/>
    </xf>
    <xf numFmtId="0" fontId="7" fillId="0" borderId="21" xfId="0" applyFont="1" applyBorder="1">
      <alignment vertical="center"/>
    </xf>
    <xf numFmtId="0" fontId="2" fillId="0" borderId="0" xfId="0" applyFont="1" applyBorder="1">
      <alignment vertical="center"/>
    </xf>
    <xf numFmtId="0" fontId="2" fillId="7" borderId="99" xfId="0" applyFont="1" applyFill="1" applyBorder="1" applyAlignment="1" applyProtection="1">
      <alignment horizontal="center" vertical="center"/>
      <protection hidden="1"/>
    </xf>
    <xf numFmtId="178" fontId="34" fillId="0" borderId="11" xfId="0" applyNumberFormat="1" applyFont="1" applyBorder="1" applyAlignment="1" applyProtection="1">
      <alignment vertical="center" shrinkToFit="1"/>
      <protection hidden="1"/>
    </xf>
    <xf numFmtId="0" fontId="16" fillId="0" borderId="1" xfId="0" applyFont="1" applyBorder="1" applyAlignment="1" applyProtection="1">
      <alignment horizontal="center" vertical="center" shrinkToFit="1"/>
      <protection hidden="1"/>
    </xf>
    <xf numFmtId="0" fontId="9" fillId="0" borderId="0" xfId="0" applyFont="1" applyAlignment="1">
      <alignment horizontal="center" vertical="center"/>
    </xf>
    <xf numFmtId="182" fontId="34" fillId="0" borderId="20" xfId="0" applyNumberFormat="1" applyFont="1" applyBorder="1" applyAlignment="1" applyProtection="1">
      <alignment horizontal="right" vertical="center"/>
      <protection hidden="1"/>
    </xf>
    <xf numFmtId="0" fontId="37" fillId="0" borderId="21" xfId="0" applyFont="1" applyBorder="1" applyProtection="1">
      <alignment vertical="center"/>
      <protection hidden="1"/>
    </xf>
    <xf numFmtId="0" fontId="37" fillId="0" borderId="22" xfId="0" applyFont="1" applyBorder="1" applyProtection="1">
      <alignment vertical="center"/>
      <protection hidden="1"/>
    </xf>
    <xf numFmtId="0" fontId="37" fillId="0" borderId="52" xfId="0" applyFont="1" applyBorder="1" applyAlignment="1" applyProtection="1">
      <alignment horizontal="center" vertical="center"/>
      <protection hidden="1"/>
    </xf>
    <xf numFmtId="0" fontId="37" fillId="0" borderId="51" xfId="0" applyFont="1" applyBorder="1" applyAlignment="1" applyProtection="1">
      <alignment horizontal="center" vertical="center"/>
      <protection hidden="1"/>
    </xf>
    <xf numFmtId="0" fontId="37" fillId="0" borderId="40" xfId="0" applyFont="1" applyBorder="1" applyAlignment="1" applyProtection="1">
      <alignment horizontal="center" vertical="center"/>
      <protection hidden="1"/>
    </xf>
    <xf numFmtId="0" fontId="20" fillId="0" borderId="21" xfId="0" applyFont="1" applyBorder="1" applyAlignment="1" applyProtection="1">
      <alignment horizontal="center" vertical="center"/>
      <protection hidden="1"/>
    </xf>
    <xf numFmtId="0" fontId="20" fillId="0" borderId="0" xfId="0" applyFont="1" applyBorder="1" applyAlignment="1" applyProtection="1">
      <alignment horizontal="center" vertical="center"/>
      <protection hidden="1"/>
    </xf>
    <xf numFmtId="0" fontId="20" fillId="0" borderId="24" xfId="0" applyFont="1" applyBorder="1" applyAlignment="1" applyProtection="1">
      <alignment horizontal="center" vertical="center"/>
      <protection hidden="1"/>
    </xf>
    <xf numFmtId="0" fontId="20" fillId="0" borderId="0" xfId="0" applyFont="1" applyAlignment="1" applyProtection="1">
      <alignment horizontal="center" vertical="center"/>
      <protection hidden="1"/>
    </xf>
    <xf numFmtId="0" fontId="11" fillId="0" borderId="0" xfId="0" applyFont="1" applyAlignment="1" applyProtection="1">
      <alignment horizontal="center" vertical="center"/>
      <protection hidden="1"/>
    </xf>
    <xf numFmtId="0" fontId="11" fillId="0" borderId="25" xfId="0" applyFont="1" applyBorder="1" applyAlignment="1" applyProtection="1">
      <alignment horizontal="center" vertical="center"/>
      <protection hidden="1"/>
    </xf>
    <xf numFmtId="0" fontId="0" fillId="0" borderId="24" xfId="0" applyFont="1" applyBorder="1" applyProtection="1">
      <alignment vertical="center"/>
      <protection hidden="1"/>
    </xf>
    <xf numFmtId="0" fontId="20" fillId="0" borderId="24" xfId="0" applyFont="1" applyBorder="1" applyProtection="1">
      <alignment vertical="center"/>
      <protection hidden="1"/>
    </xf>
    <xf numFmtId="0" fontId="0" fillId="0" borderId="0" xfId="0" applyFont="1" applyAlignment="1" applyProtection="1">
      <alignment horizontal="center" vertical="center" shrinkToFit="1"/>
      <protection hidden="1"/>
    </xf>
    <xf numFmtId="0" fontId="11" fillId="0" borderId="26" xfId="0" applyFont="1" applyBorder="1" applyAlignment="1" applyProtection="1">
      <alignment horizontal="center" vertical="center"/>
      <protection hidden="1"/>
    </xf>
    <xf numFmtId="0" fontId="11" fillId="0" borderId="39" xfId="0" applyFont="1" applyBorder="1" applyAlignment="1" applyProtection="1">
      <alignment horizontal="center" vertical="center"/>
      <protection hidden="1"/>
    </xf>
    <xf numFmtId="0" fontId="11" fillId="0" borderId="24" xfId="0" applyFont="1" applyBorder="1" applyProtection="1">
      <alignment vertical="center"/>
      <protection hidden="1"/>
    </xf>
    <xf numFmtId="0" fontId="11" fillId="0" borderId="0" xfId="0" applyFont="1" applyProtection="1">
      <alignment vertical="center"/>
      <protection hidden="1"/>
    </xf>
    <xf numFmtId="0" fontId="11" fillId="0" borderId="27" xfId="0" applyFont="1" applyBorder="1" applyProtection="1">
      <alignment vertical="center"/>
      <protection hidden="1"/>
    </xf>
    <xf numFmtId="0" fontId="11" fillId="0" borderId="28" xfId="0" applyFont="1" applyBorder="1" applyProtection="1">
      <alignment vertical="center"/>
      <protection hidden="1"/>
    </xf>
    <xf numFmtId="0" fontId="11" fillId="0" borderId="29" xfId="0" applyFont="1" applyBorder="1" applyProtection="1">
      <alignment vertical="center"/>
      <protection hidden="1"/>
    </xf>
    <xf numFmtId="0" fontId="11" fillId="0" borderId="30" xfId="0" applyFont="1" applyBorder="1" applyProtection="1">
      <alignment vertical="center"/>
      <protection hidden="1"/>
    </xf>
    <xf numFmtId="0" fontId="9" fillId="0" borderId="25" xfId="0" applyFont="1" applyBorder="1" applyProtection="1">
      <alignment vertical="center"/>
      <protection hidden="1"/>
    </xf>
    <xf numFmtId="0" fontId="9" fillId="0" borderId="24" xfId="0" applyFont="1" applyBorder="1">
      <alignment vertical="center"/>
    </xf>
    <xf numFmtId="0" fontId="9" fillId="0" borderId="0" xfId="0" applyFont="1" applyBorder="1">
      <alignment vertical="center"/>
    </xf>
    <xf numFmtId="0" fontId="9" fillId="0" borderId="25" xfId="0" applyFont="1" applyBorder="1">
      <alignment vertical="center"/>
    </xf>
    <xf numFmtId="0" fontId="9" fillId="0" borderId="28" xfId="0" applyFont="1" applyBorder="1">
      <alignment vertical="center"/>
    </xf>
    <xf numFmtId="0" fontId="9" fillId="0" borderId="29" xfId="0" applyFont="1" applyBorder="1">
      <alignment vertical="center"/>
    </xf>
    <xf numFmtId="0" fontId="9" fillId="0" borderId="30" xfId="0" applyFont="1" applyBorder="1">
      <alignment vertical="center"/>
    </xf>
    <xf numFmtId="0" fontId="19" fillId="0" borderId="100" xfId="0" applyFont="1" applyBorder="1" applyAlignment="1" applyProtection="1">
      <alignment horizontal="center" vertical="center"/>
      <protection hidden="1"/>
    </xf>
    <xf numFmtId="0" fontId="19" fillId="0" borderId="101" xfId="0" applyFont="1" applyBorder="1" applyAlignment="1" applyProtection="1">
      <alignment horizontal="center" vertical="center"/>
      <protection hidden="1"/>
    </xf>
    <xf numFmtId="0" fontId="19" fillId="0" borderId="102" xfId="0" applyFont="1" applyBorder="1" applyAlignment="1" applyProtection="1">
      <alignment horizontal="center" vertical="center"/>
      <protection hidden="1"/>
    </xf>
    <xf numFmtId="0" fontId="19" fillId="0" borderId="103" xfId="0" applyFont="1" applyBorder="1" applyAlignment="1" applyProtection="1">
      <alignment horizontal="center" vertical="center"/>
      <protection hidden="1"/>
    </xf>
    <xf numFmtId="0" fontId="19" fillId="0" borderId="104" xfId="0" applyFont="1" applyBorder="1" applyAlignment="1" applyProtection="1">
      <alignment horizontal="center" vertical="center"/>
      <protection hidden="1"/>
    </xf>
    <xf numFmtId="0" fontId="19" fillId="0" borderId="103" xfId="0" applyFont="1" applyBorder="1" applyProtection="1">
      <alignment vertical="center"/>
      <protection hidden="1"/>
    </xf>
    <xf numFmtId="0" fontId="19" fillId="0" borderId="0" xfId="0" applyFont="1" applyBorder="1" applyProtection="1">
      <alignment vertical="center"/>
      <protection hidden="1"/>
    </xf>
    <xf numFmtId="0" fontId="9" fillId="0" borderId="103" xfId="0" applyFont="1" applyBorder="1" applyProtection="1">
      <alignment vertical="center"/>
      <protection hidden="1"/>
    </xf>
    <xf numFmtId="0" fontId="9" fillId="0" borderId="104" xfId="0" applyFont="1" applyBorder="1" applyProtection="1">
      <alignment vertical="center"/>
      <protection hidden="1"/>
    </xf>
    <xf numFmtId="0" fontId="9" fillId="0" borderId="103" xfId="0" applyFont="1" applyBorder="1">
      <alignment vertical="center"/>
    </xf>
    <xf numFmtId="0" fontId="9" fillId="0" borderId="104" xfId="0" applyFont="1" applyBorder="1">
      <alignment vertical="center"/>
    </xf>
    <xf numFmtId="0" fontId="9" fillId="0" borderId="105" xfId="0" applyFont="1" applyBorder="1">
      <alignment vertical="center"/>
    </xf>
    <xf numFmtId="0" fontId="9" fillId="0" borderId="106" xfId="0" applyFont="1" applyBorder="1">
      <alignment vertical="center"/>
    </xf>
    <xf numFmtId="0" fontId="9" fillId="0" borderId="107" xfId="0" applyFont="1" applyBorder="1">
      <alignment vertical="center"/>
    </xf>
    <xf numFmtId="0" fontId="9" fillId="0" borderId="0" xfId="0" applyFont="1" applyBorder="1" applyAlignment="1" applyProtection="1">
      <alignment vertical="center"/>
      <protection hidden="1"/>
    </xf>
    <xf numFmtId="0" fontId="9" fillId="0" borderId="0" xfId="0" applyFont="1" applyBorder="1" applyAlignment="1" applyProtection="1">
      <alignment horizontal="right" vertical="center"/>
      <protection hidden="1"/>
    </xf>
    <xf numFmtId="0" fontId="34" fillId="0" borderId="0" xfId="0" applyFont="1" applyBorder="1">
      <alignment vertical="center"/>
    </xf>
    <xf numFmtId="0" fontId="37" fillId="0" borderId="0" xfId="0" applyFont="1" applyBorder="1">
      <alignment vertical="center"/>
    </xf>
    <xf numFmtId="0" fontId="9" fillId="0" borderId="91" xfId="0" applyFont="1" applyBorder="1" applyAlignment="1">
      <alignment vertical="center"/>
    </xf>
    <xf numFmtId="0" fontId="9" fillId="0" borderId="95" xfId="0" applyFont="1" applyBorder="1" applyAlignment="1">
      <alignment vertical="center"/>
    </xf>
    <xf numFmtId="0" fontId="25" fillId="0" borderId="0" xfId="0" applyFont="1">
      <alignment vertical="center"/>
    </xf>
    <xf numFmtId="0" fontId="0" fillId="0" borderId="0" xfId="0" applyFont="1" applyAlignment="1" applyProtection="1">
      <alignment horizontal="center" vertical="center" shrinkToFit="1"/>
      <protection hidden="1"/>
    </xf>
    <xf numFmtId="0" fontId="12" fillId="0" borderId="14" xfId="0" applyFont="1" applyBorder="1" applyAlignment="1" applyProtection="1">
      <alignment horizontal="center" vertical="center" shrinkToFit="1"/>
      <protection hidden="1"/>
    </xf>
    <xf numFmtId="0" fontId="9" fillId="0" borderId="9" xfId="0" applyFont="1" applyBorder="1" applyAlignment="1" applyProtection="1">
      <alignment horizontal="center" vertical="center"/>
      <protection hidden="1"/>
    </xf>
    <xf numFmtId="0" fontId="24" fillId="0" borderId="0" xfId="0" applyFont="1" applyBorder="1" applyAlignment="1" applyProtection="1">
      <alignment horizontal="center" vertical="center"/>
      <protection hidden="1"/>
    </xf>
    <xf numFmtId="0" fontId="12" fillId="0" borderId="0" xfId="0" applyFont="1" applyBorder="1" applyAlignment="1" applyProtection="1">
      <alignment horizontal="center" vertical="center" shrinkToFit="1"/>
      <protection hidden="1"/>
    </xf>
    <xf numFmtId="0" fontId="7" fillId="3" borderId="45" xfId="0" applyFont="1" applyFill="1" applyBorder="1" applyAlignment="1" applyProtection="1">
      <alignment horizontal="center" vertical="center"/>
      <protection locked="0"/>
    </xf>
    <xf numFmtId="0" fontId="7" fillId="2" borderId="1" xfId="0" applyFont="1" applyFill="1" applyBorder="1" applyAlignment="1">
      <alignment horizontal="center" vertical="center"/>
    </xf>
    <xf numFmtId="0" fontId="7" fillId="4" borderId="1" xfId="0" applyFont="1" applyFill="1" applyBorder="1" applyAlignment="1" applyProtection="1">
      <alignment horizontal="center" vertical="center"/>
      <protection locked="0"/>
    </xf>
    <xf numFmtId="0" fontId="7" fillId="4" borderId="54" xfId="0" applyFont="1" applyFill="1" applyBorder="1" applyAlignment="1" applyProtection="1">
      <alignment horizontal="center" vertical="center"/>
      <protection locked="0"/>
    </xf>
    <xf numFmtId="0" fontId="22" fillId="2" borderId="0" xfId="0" applyFont="1" applyFill="1" applyAlignment="1">
      <alignment horizontal="center" vertical="center"/>
    </xf>
    <xf numFmtId="0" fontId="0" fillId="0" borderId="0" xfId="0" applyFont="1" applyAlignment="1" applyProtection="1">
      <alignment horizontal="center" vertical="center" shrinkToFit="1"/>
      <protection hidden="1"/>
    </xf>
    <xf numFmtId="0" fontId="25" fillId="0" borderId="0" xfId="0" applyFont="1">
      <alignment vertical="center"/>
    </xf>
    <xf numFmtId="0" fontId="12" fillId="0" borderId="14" xfId="0" applyFont="1" applyBorder="1" applyAlignment="1" applyProtection="1">
      <alignment horizontal="center" vertical="center" shrinkToFit="1"/>
      <protection hidden="1"/>
    </xf>
    <xf numFmtId="0" fontId="8" fillId="0" borderId="0" xfId="0" applyFont="1" applyBorder="1" applyAlignment="1" applyProtection="1">
      <alignment horizontal="center" vertical="center" shrinkToFit="1"/>
      <protection hidden="1"/>
    </xf>
    <xf numFmtId="0" fontId="24" fillId="0" borderId="0" xfId="0" applyFont="1" applyBorder="1" applyAlignment="1" applyProtection="1">
      <alignment horizontal="center" vertical="center"/>
      <protection hidden="1"/>
    </xf>
    <xf numFmtId="0" fontId="9" fillId="0" borderId="9" xfId="0" applyFont="1" applyBorder="1" applyAlignment="1" applyProtection="1">
      <alignment horizontal="center" vertical="center"/>
      <protection hidden="1"/>
    </xf>
    <xf numFmtId="0" fontId="0" fillId="0" borderId="45" xfId="0" applyBorder="1" applyAlignment="1" applyProtection="1">
      <alignment horizontal="center" vertical="center" wrapText="1"/>
      <protection hidden="1"/>
    </xf>
    <xf numFmtId="0" fontId="12" fillId="0" borderId="0" xfId="0" applyFont="1" applyBorder="1" applyAlignment="1" applyProtection="1">
      <alignment horizontal="center" vertical="center" shrinkToFit="1"/>
      <protection hidden="1"/>
    </xf>
    <xf numFmtId="0" fontId="18" fillId="0" borderId="38" xfId="0" applyFont="1" applyBorder="1" applyAlignment="1" applyProtection="1">
      <alignment horizontal="center" vertical="center"/>
      <protection hidden="1"/>
    </xf>
    <xf numFmtId="0" fontId="18" fillId="0" borderId="11" xfId="0" applyFont="1" applyBorder="1" applyAlignment="1" applyProtection="1">
      <alignment horizontal="center" vertical="center"/>
      <protection hidden="1"/>
    </xf>
    <xf numFmtId="184" fontId="20" fillId="0" borderId="0" xfId="0" applyNumberFormat="1" applyFont="1" applyBorder="1" applyAlignment="1" applyProtection="1">
      <alignment horizontal="center" vertical="center"/>
      <protection hidden="1"/>
    </xf>
    <xf numFmtId="184" fontId="20" fillId="0" borderId="25" xfId="0" applyNumberFormat="1" applyFont="1" applyBorder="1" applyProtection="1">
      <alignment vertical="center"/>
      <protection hidden="1"/>
    </xf>
    <xf numFmtId="0" fontId="37" fillId="0" borderId="7" xfId="0" applyFont="1" applyBorder="1" applyProtection="1">
      <alignment vertical="center"/>
      <protection hidden="1"/>
    </xf>
    <xf numFmtId="0" fontId="37" fillId="0" borderId="8" xfId="0" applyFont="1" applyBorder="1" applyProtection="1">
      <alignment vertical="center"/>
      <protection hidden="1"/>
    </xf>
    <xf numFmtId="0" fontId="44" fillId="0" borderId="21" xfId="0" applyFont="1" applyBorder="1" applyAlignment="1" applyProtection="1">
      <alignment horizontal="center" vertical="center"/>
      <protection hidden="1"/>
    </xf>
    <xf numFmtId="0" fontId="44" fillId="0" borderId="9" xfId="0" applyFont="1" applyBorder="1" applyProtection="1">
      <alignment vertical="center"/>
      <protection hidden="1"/>
    </xf>
    <xf numFmtId="0" fontId="44" fillId="0" borderId="0" xfId="0" applyFont="1" applyAlignment="1" applyProtection="1">
      <alignment horizontal="right" vertical="center"/>
      <protection hidden="1"/>
    </xf>
    <xf numFmtId="0" fontId="45" fillId="0" borderId="24" xfId="0" applyFont="1" applyBorder="1" applyProtection="1">
      <alignment vertical="center"/>
      <protection hidden="1"/>
    </xf>
    <xf numFmtId="0" fontId="34" fillId="0" borderId="15" xfId="0" applyFont="1" applyBorder="1" applyAlignment="1" applyProtection="1">
      <alignment horizontal="center" vertical="center"/>
      <protection hidden="1"/>
    </xf>
    <xf numFmtId="0" fontId="34" fillId="0" borderId="17" xfId="0" applyFont="1" applyBorder="1" applyAlignment="1" applyProtection="1">
      <alignment horizontal="center" vertical="center"/>
      <protection hidden="1"/>
    </xf>
    <xf numFmtId="0" fontId="39" fillId="0" borderId="23" xfId="0" applyFont="1" applyBorder="1" applyAlignment="1" applyProtection="1">
      <alignment horizontal="center" vertical="top" shrinkToFit="1"/>
      <protection hidden="1"/>
    </xf>
    <xf numFmtId="0" fontId="34" fillId="0" borderId="16" xfId="0" applyFont="1" applyBorder="1" applyAlignment="1" applyProtection="1">
      <alignment horizontal="right" vertical="center"/>
      <protection hidden="1"/>
    </xf>
    <xf numFmtId="0" fontId="34" fillId="0" borderId="16" xfId="0" applyFont="1" applyBorder="1" applyAlignment="1" applyProtection="1">
      <alignment horizontal="center" vertical="center"/>
      <protection hidden="1"/>
    </xf>
    <xf numFmtId="0" fontId="34" fillId="0" borderId="53" xfId="0" applyFont="1" applyBorder="1" applyAlignment="1" applyProtection="1">
      <alignment horizontal="left" vertical="center" indent="1"/>
      <protection hidden="1"/>
    </xf>
    <xf numFmtId="0" fontId="34" fillId="0" borderId="18" xfId="0" quotePrefix="1" applyFont="1" applyBorder="1" applyAlignment="1" applyProtection="1">
      <alignment horizontal="right" vertical="center"/>
      <protection hidden="1"/>
    </xf>
    <xf numFmtId="0" fontId="34" fillId="0" borderId="19" xfId="0" quotePrefix="1" applyFont="1" applyBorder="1" applyAlignment="1" applyProtection="1">
      <alignment horizontal="right" vertical="center"/>
      <protection hidden="1"/>
    </xf>
    <xf numFmtId="0" fontId="34" fillId="0" borderId="19" xfId="0" applyFont="1" applyBorder="1" applyAlignment="1" applyProtection="1">
      <alignment horizontal="center" vertical="center"/>
      <protection hidden="1"/>
    </xf>
    <xf numFmtId="0" fontId="34" fillId="0" borderId="44" xfId="0" applyFont="1" applyBorder="1" applyAlignment="1" applyProtection="1">
      <alignment horizontal="left" vertical="center" indent="1"/>
      <protection hidden="1"/>
    </xf>
    <xf numFmtId="0" fontId="34" fillId="0" borderId="18" xfId="0" applyFont="1" applyBorder="1" applyAlignment="1" applyProtection="1">
      <alignment horizontal="right" vertical="center"/>
      <protection hidden="1"/>
    </xf>
    <xf numFmtId="0" fontId="34" fillId="0" borderId="19" xfId="0" applyFont="1" applyBorder="1" applyAlignment="1" applyProtection="1">
      <alignment horizontal="right" vertical="center"/>
      <protection hidden="1"/>
    </xf>
    <xf numFmtId="0" fontId="34" fillId="0" borderId="18" xfId="0" applyFont="1" applyBorder="1" applyProtection="1">
      <alignment vertical="center"/>
      <protection hidden="1"/>
    </xf>
    <xf numFmtId="0" fontId="34" fillId="0" borderId="19" xfId="0" applyFont="1" applyBorder="1" applyProtection="1">
      <alignment vertical="center"/>
      <protection hidden="1"/>
    </xf>
    <xf numFmtId="0" fontId="16" fillId="0" borderId="37" xfId="0" applyFont="1" applyBorder="1" applyAlignment="1" applyProtection="1">
      <alignment horizontal="center" vertical="center" shrinkToFit="1"/>
      <protection hidden="1"/>
    </xf>
    <xf numFmtId="0" fontId="34" fillId="0" borderId="51" xfId="0" applyFont="1" applyBorder="1" applyAlignment="1" applyProtection="1">
      <alignment horizontal="left" vertical="center" indent="1"/>
      <protection hidden="1"/>
    </xf>
    <xf numFmtId="0" fontId="34" fillId="0" borderId="38" xfId="0" applyFont="1" applyBorder="1" applyAlignment="1" applyProtection="1">
      <alignment vertical="center"/>
      <protection hidden="1"/>
    </xf>
    <xf numFmtId="0" fontId="34" fillId="0" borderId="40" xfId="0" applyFont="1" applyBorder="1" applyAlignment="1" applyProtection="1">
      <alignment vertical="center"/>
      <protection hidden="1"/>
    </xf>
    <xf numFmtId="0" fontId="34" fillId="0" borderId="38" xfId="0" applyFont="1" applyBorder="1" applyAlignment="1" applyProtection="1">
      <alignment horizontal="left" vertical="center"/>
      <protection hidden="1"/>
    </xf>
    <xf numFmtId="0" fontId="34" fillId="0" borderId="38" xfId="0" applyFont="1" applyBorder="1" applyAlignment="1" applyProtection="1">
      <alignment vertical="center" shrinkToFit="1"/>
      <protection hidden="1"/>
    </xf>
    <xf numFmtId="0" fontId="34" fillId="0" borderId="16" xfId="0" applyFont="1" applyFill="1" applyBorder="1" applyAlignment="1" applyProtection="1">
      <alignment horizontal="center" vertical="center"/>
      <protection hidden="1"/>
    </xf>
    <xf numFmtId="0" fontId="9" fillId="0" borderId="0" xfId="0" applyFont="1" applyFill="1" applyBorder="1" applyAlignment="1" applyProtection="1">
      <alignment vertical="center"/>
      <protection hidden="1"/>
    </xf>
    <xf numFmtId="0" fontId="9" fillId="0" borderId="0" xfId="0" applyFont="1" applyBorder="1" applyAlignment="1" applyProtection="1">
      <alignment horizontal="center" vertical="center"/>
      <protection locked="0"/>
    </xf>
    <xf numFmtId="0" fontId="20" fillId="0" borderId="0" xfId="0" applyFont="1" applyBorder="1" applyProtection="1">
      <alignment vertical="center"/>
      <protection hidden="1"/>
    </xf>
    <xf numFmtId="0" fontId="20" fillId="0" borderId="0" xfId="0" applyFont="1" applyBorder="1" applyAlignment="1" applyProtection="1">
      <alignment horizontal="right" vertical="center"/>
      <protection hidden="1"/>
    </xf>
    <xf numFmtId="0" fontId="24" fillId="0" borderId="0" xfId="0" applyFont="1" applyBorder="1" applyAlignment="1" applyProtection="1">
      <alignment horizontal="right" vertical="center"/>
      <protection hidden="1"/>
    </xf>
    <xf numFmtId="183" fontId="20" fillId="0" borderId="0" xfId="0" applyNumberFormat="1" applyFont="1" applyBorder="1" applyAlignment="1" applyProtection="1">
      <alignment horizontal="center" vertical="center"/>
      <protection hidden="1"/>
    </xf>
    <xf numFmtId="0" fontId="34" fillId="0" borderId="38" xfId="0" applyFont="1" applyBorder="1" applyAlignment="1" applyProtection="1">
      <alignment vertical="center"/>
      <protection hidden="1"/>
    </xf>
    <xf numFmtId="0" fontId="34" fillId="0" borderId="38" xfId="0" applyFont="1" applyBorder="1" applyAlignment="1" applyProtection="1">
      <alignment horizontal="left" vertical="center"/>
      <protection hidden="1"/>
    </xf>
    <xf numFmtId="0" fontId="37" fillId="0" borderId="21" xfId="0" applyFont="1" applyBorder="1" applyAlignment="1" applyProtection="1">
      <alignment vertical="center"/>
      <protection hidden="1"/>
    </xf>
    <xf numFmtId="0" fontId="2" fillId="8" borderId="29" xfId="0" applyFont="1" applyFill="1" applyBorder="1" applyProtection="1">
      <alignment vertical="center"/>
      <protection hidden="1"/>
    </xf>
    <xf numFmtId="0" fontId="2" fillId="0" borderId="34" xfId="0" applyFont="1" applyBorder="1" applyAlignment="1" applyProtection="1">
      <alignment horizontal="center" vertical="center"/>
      <protection hidden="1"/>
    </xf>
    <xf numFmtId="0" fontId="2" fillId="0" borderId="46" xfId="0" applyFont="1" applyBorder="1" applyAlignment="1" applyProtection="1">
      <alignment horizontal="center" vertical="center"/>
      <protection hidden="1"/>
    </xf>
    <xf numFmtId="0" fontId="0" fillId="0" borderId="48" xfId="0" applyBorder="1" applyAlignment="1" applyProtection="1">
      <alignment horizontal="center" vertical="center"/>
      <protection hidden="1"/>
    </xf>
    <xf numFmtId="0" fontId="0" fillId="0" borderId="0" xfId="0" applyFont="1">
      <alignment vertical="center"/>
    </xf>
    <xf numFmtId="0" fontId="48" fillId="0" borderId="0" xfId="0" applyFont="1">
      <alignment vertical="center"/>
    </xf>
    <xf numFmtId="0" fontId="45" fillId="0" borderId="0" xfId="0" applyFont="1">
      <alignment vertical="center"/>
    </xf>
    <xf numFmtId="0" fontId="0" fillId="11" borderId="0" xfId="0" applyFill="1">
      <alignment vertical="center"/>
    </xf>
    <xf numFmtId="0" fontId="0" fillId="9" borderId="0" xfId="0" applyFill="1">
      <alignment vertical="center"/>
    </xf>
    <xf numFmtId="0" fontId="50" fillId="12" borderId="0" xfId="0" applyFont="1" applyFill="1">
      <alignment vertical="center"/>
    </xf>
    <xf numFmtId="0" fontId="20" fillId="0" borderId="0" xfId="0" applyFont="1" applyAlignment="1" applyProtection="1">
      <alignment horizontal="center" vertical="center"/>
      <protection hidden="1"/>
    </xf>
    <xf numFmtId="0" fontId="52" fillId="9" borderId="0" xfId="0" applyFont="1" applyFill="1" applyAlignment="1">
      <alignment horizontal="center" vertical="center"/>
    </xf>
    <xf numFmtId="0" fontId="52" fillId="13" borderId="0" xfId="0" applyFont="1" applyFill="1" applyAlignment="1">
      <alignment horizontal="center" vertical="center"/>
    </xf>
    <xf numFmtId="0" fontId="1" fillId="13" borderId="0" xfId="0" applyFont="1" applyFill="1">
      <alignment vertical="center"/>
    </xf>
    <xf numFmtId="0" fontId="7" fillId="4" borderId="1" xfId="0" applyFont="1" applyFill="1" applyBorder="1" applyAlignment="1" applyProtection="1">
      <alignment horizontal="center" vertical="center"/>
      <protection locked="0"/>
    </xf>
    <xf numFmtId="0" fontId="7" fillId="3" borderId="45" xfId="0" applyFont="1" applyFill="1" applyBorder="1" applyAlignment="1" applyProtection="1">
      <alignment horizontal="center" vertical="center"/>
      <protection locked="0"/>
    </xf>
    <xf numFmtId="38" fontId="34" fillId="0" borderId="16" xfId="32" applyFont="1" applyBorder="1" applyAlignment="1" applyProtection="1">
      <alignment horizontal="right" vertical="center"/>
      <protection hidden="1"/>
    </xf>
    <xf numFmtId="0" fontId="7" fillId="16" borderId="0" xfId="0" applyFont="1" applyFill="1" applyBorder="1" applyAlignment="1">
      <alignment horizontal="center" vertical="center"/>
    </xf>
    <xf numFmtId="0" fontId="2" fillId="17" borderId="0" xfId="0" applyFont="1" applyFill="1">
      <alignment vertical="center"/>
    </xf>
    <xf numFmtId="0" fontId="55" fillId="2" borderId="0" xfId="0" applyFont="1" applyFill="1" applyAlignment="1">
      <alignment horizontal="left" vertical="center"/>
    </xf>
    <xf numFmtId="0" fontId="22" fillId="2" borderId="0" xfId="0" applyFont="1" applyFill="1" applyAlignment="1">
      <alignment horizontal="center" vertical="center"/>
    </xf>
    <xf numFmtId="0" fontId="45" fillId="15" borderId="0" xfId="0" applyFont="1" applyFill="1" applyAlignment="1">
      <alignment horizontal="center" vertical="center" wrapText="1"/>
    </xf>
    <xf numFmtId="0" fontId="5" fillId="0" borderId="0" xfId="0" applyFont="1" applyFill="1" applyAlignment="1">
      <alignment horizontal="center" vertical="center"/>
    </xf>
    <xf numFmtId="0" fontId="7" fillId="2" borderId="45" xfId="0" applyFont="1" applyFill="1" applyBorder="1" applyAlignment="1">
      <alignment horizontal="center" vertical="center"/>
    </xf>
    <xf numFmtId="0" fontId="7" fillId="2" borderId="48" xfId="0" applyFont="1" applyFill="1" applyBorder="1" applyAlignment="1">
      <alignment horizontal="center" vertical="center"/>
    </xf>
    <xf numFmtId="0" fontId="7" fillId="2" borderId="57" xfId="0" applyFont="1" applyFill="1" applyBorder="1" applyAlignment="1">
      <alignment horizontal="center" vertical="center"/>
    </xf>
    <xf numFmtId="177" fontId="7" fillId="3" borderId="45" xfId="0" applyNumberFormat="1" applyFont="1" applyFill="1" applyBorder="1" applyAlignment="1" applyProtection="1">
      <alignment horizontal="center" vertical="center"/>
      <protection locked="0"/>
    </xf>
    <xf numFmtId="177" fontId="7" fillId="3" borderId="57" xfId="0" applyNumberFormat="1" applyFont="1" applyFill="1" applyBorder="1" applyAlignment="1" applyProtection="1">
      <alignment horizontal="center" vertical="center"/>
      <protection locked="0"/>
    </xf>
    <xf numFmtId="0" fontId="7" fillId="14" borderId="0" xfId="0" applyFont="1" applyFill="1" applyAlignment="1">
      <alignment horizontal="center" vertical="center" wrapText="1"/>
    </xf>
    <xf numFmtId="0" fontId="33" fillId="9" borderId="0" xfId="0" applyFont="1" applyFill="1" applyBorder="1" applyAlignment="1">
      <alignment horizontal="center" vertical="center"/>
    </xf>
    <xf numFmtId="0" fontId="7" fillId="2" borderId="58" xfId="0" applyFont="1" applyFill="1" applyBorder="1" applyAlignment="1">
      <alignment horizontal="center" vertical="center"/>
    </xf>
    <xf numFmtId="0" fontId="7" fillId="2" borderId="1" xfId="0" applyFont="1" applyFill="1" applyBorder="1" applyAlignment="1">
      <alignment horizontal="center" vertical="center"/>
    </xf>
    <xf numFmtId="176" fontId="7" fillId="2" borderId="1" xfId="0" applyNumberFormat="1" applyFont="1" applyFill="1" applyBorder="1" applyAlignment="1">
      <alignment horizontal="center" vertical="center"/>
    </xf>
    <xf numFmtId="176" fontId="7" fillId="2" borderId="54" xfId="0" applyNumberFormat="1" applyFont="1" applyFill="1" applyBorder="1" applyAlignment="1">
      <alignment horizontal="center" vertical="center"/>
    </xf>
    <xf numFmtId="0" fontId="7" fillId="4" borderId="1" xfId="0" applyFont="1" applyFill="1" applyBorder="1" applyAlignment="1" applyProtection="1">
      <alignment horizontal="center" vertical="center"/>
      <protection locked="0"/>
    </xf>
    <xf numFmtId="0" fontId="7" fillId="4" borderId="54" xfId="0" applyFont="1" applyFill="1" applyBorder="1" applyAlignment="1" applyProtection="1">
      <alignment horizontal="center" vertical="center"/>
      <protection locked="0"/>
    </xf>
    <xf numFmtId="0" fontId="7" fillId="0" borderId="1" xfId="0" applyFont="1" applyBorder="1" applyAlignment="1" applyProtection="1">
      <alignment horizontal="center" vertical="center"/>
      <protection locked="0"/>
    </xf>
    <xf numFmtId="0" fontId="7" fillId="0" borderId="54" xfId="0" applyFont="1" applyBorder="1" applyAlignment="1" applyProtection="1">
      <alignment horizontal="center" vertical="center"/>
      <protection locked="0"/>
    </xf>
    <xf numFmtId="0" fontId="7" fillId="0" borderId="1" xfId="0" applyFont="1" applyBorder="1" applyAlignment="1" applyProtection="1">
      <alignment horizontal="center" vertical="center" shrinkToFit="1"/>
      <protection locked="0"/>
    </xf>
    <xf numFmtId="0" fontId="7" fillId="0" borderId="54" xfId="0" applyFont="1" applyBorder="1" applyAlignment="1" applyProtection="1">
      <alignment horizontal="center" vertical="center" shrinkToFit="1"/>
      <protection locked="0"/>
    </xf>
    <xf numFmtId="0" fontId="21" fillId="2" borderId="0" xfId="0" applyFont="1" applyFill="1" applyAlignment="1">
      <alignment horizontal="center" vertical="center"/>
    </xf>
    <xf numFmtId="0" fontId="6" fillId="5" borderId="79" xfId="0" applyFont="1" applyFill="1" applyBorder="1" applyAlignment="1">
      <alignment horizontal="right" vertical="center"/>
    </xf>
    <xf numFmtId="0" fontId="6" fillId="5" borderId="80" xfId="0" applyFont="1" applyFill="1" applyBorder="1" applyAlignment="1">
      <alignment horizontal="right" vertical="center"/>
    </xf>
    <xf numFmtId="0" fontId="6" fillId="5" borderId="81" xfId="0" applyFont="1" applyFill="1" applyBorder="1" applyAlignment="1">
      <alignment horizontal="right" vertical="center"/>
    </xf>
    <xf numFmtId="0" fontId="7" fillId="2" borderId="70" xfId="0" applyFont="1" applyFill="1" applyBorder="1" applyAlignment="1">
      <alignment horizontal="center" vertical="center"/>
    </xf>
    <xf numFmtId="0" fontId="7" fillId="2" borderId="36" xfId="0" applyFont="1" applyFill="1" applyBorder="1" applyAlignment="1">
      <alignment horizontal="center" vertical="center"/>
    </xf>
    <xf numFmtId="0" fontId="7" fillId="3" borderId="36" xfId="0" applyFont="1" applyFill="1" applyBorder="1" applyAlignment="1" applyProtection="1">
      <alignment horizontal="center" vertical="center"/>
      <protection locked="0"/>
    </xf>
    <xf numFmtId="0" fontId="7" fillId="3" borderId="82" xfId="0" applyFont="1" applyFill="1" applyBorder="1" applyAlignment="1" applyProtection="1">
      <alignment horizontal="center" vertical="center"/>
      <protection locked="0"/>
    </xf>
    <xf numFmtId="0" fontId="22" fillId="2" borderId="0" xfId="0" applyFont="1" applyFill="1" applyAlignment="1">
      <alignment horizontal="center" vertical="center"/>
    </xf>
    <xf numFmtId="0" fontId="4" fillId="5" borderId="83" xfId="0" applyFont="1" applyFill="1" applyBorder="1">
      <alignment vertical="center"/>
    </xf>
    <xf numFmtId="0" fontId="4" fillId="5" borderId="84" xfId="0" applyFont="1" applyFill="1" applyBorder="1">
      <alignment vertical="center"/>
    </xf>
    <xf numFmtId="0" fontId="4" fillId="5" borderId="85" xfId="0" applyFont="1" applyFill="1" applyBorder="1">
      <alignment vertical="center"/>
    </xf>
    <xf numFmtId="0" fontId="6" fillId="5" borderId="77" xfId="0" applyFont="1" applyFill="1" applyBorder="1">
      <alignment vertical="center"/>
    </xf>
    <xf numFmtId="0" fontId="6" fillId="5" borderId="0" xfId="0" applyFont="1" applyFill="1">
      <alignment vertical="center"/>
    </xf>
    <xf numFmtId="0" fontId="6" fillId="5" borderId="78" xfId="0" applyFont="1" applyFill="1" applyBorder="1">
      <alignment vertical="center"/>
    </xf>
    <xf numFmtId="0" fontId="7" fillId="3" borderId="1" xfId="0" applyFont="1" applyFill="1" applyBorder="1" applyAlignment="1" applyProtection="1">
      <alignment horizontal="center" vertical="center"/>
      <protection locked="0"/>
    </xf>
    <xf numFmtId="0" fontId="7" fillId="3" borderId="54" xfId="0" applyFont="1" applyFill="1" applyBorder="1" applyAlignment="1" applyProtection="1">
      <alignment horizontal="center" vertical="center"/>
      <protection locked="0"/>
    </xf>
    <xf numFmtId="0" fontId="29" fillId="9" borderId="96" xfId="1" applyFont="1" applyFill="1" applyBorder="1" applyAlignment="1">
      <alignment vertical="center" wrapText="1"/>
    </xf>
    <xf numFmtId="0" fontId="30" fillId="9" borderId="97" xfId="0" applyFont="1" applyFill="1" applyBorder="1" applyAlignment="1">
      <alignment vertical="center" wrapText="1"/>
    </xf>
    <xf numFmtId="0" fontId="30" fillId="9" borderId="98" xfId="0" applyFont="1" applyFill="1" applyBorder="1" applyAlignment="1">
      <alignment vertical="center" wrapText="1"/>
    </xf>
    <xf numFmtId="0" fontId="7" fillId="4" borderId="1" xfId="0" applyNumberFormat="1" applyFont="1" applyFill="1" applyBorder="1" applyAlignment="1" applyProtection="1">
      <alignment horizontal="center" vertical="center"/>
      <protection locked="0"/>
    </xf>
    <xf numFmtId="0" fontId="7" fillId="4" borderId="54" xfId="0" applyNumberFormat="1" applyFont="1" applyFill="1" applyBorder="1" applyAlignment="1" applyProtection="1">
      <alignment horizontal="center" vertical="center"/>
      <protection locked="0"/>
    </xf>
    <xf numFmtId="0" fontId="7" fillId="2" borderId="63" xfId="0" applyFont="1" applyFill="1" applyBorder="1" applyAlignment="1">
      <alignment horizontal="center" vertical="center"/>
    </xf>
    <xf numFmtId="0" fontId="7" fillId="2" borderId="23" xfId="0" applyFont="1" applyFill="1" applyBorder="1" applyAlignment="1">
      <alignment horizontal="center" vertical="center"/>
    </xf>
    <xf numFmtId="0" fontId="7" fillId="2" borderId="75" xfId="0" applyFont="1" applyFill="1" applyBorder="1" applyAlignment="1">
      <alignment horizontal="center" vertical="center"/>
    </xf>
    <xf numFmtId="0" fontId="7" fillId="2" borderId="9" xfId="0" applyFont="1" applyFill="1" applyBorder="1" applyAlignment="1">
      <alignment horizontal="center" vertical="center"/>
    </xf>
    <xf numFmtId="0" fontId="7" fillId="2" borderId="22" xfId="0" applyFont="1" applyFill="1" applyBorder="1" applyAlignment="1">
      <alignment horizontal="center" vertical="center"/>
    </xf>
    <xf numFmtId="0" fontId="7" fillId="2" borderId="12" xfId="0" applyFont="1" applyFill="1" applyBorder="1" applyAlignment="1">
      <alignment horizontal="center" vertical="center"/>
    </xf>
    <xf numFmtId="0" fontId="7" fillId="2" borderId="13" xfId="0" applyFont="1" applyFill="1" applyBorder="1" applyAlignment="1">
      <alignment horizontal="center" vertical="center"/>
    </xf>
    <xf numFmtId="0" fontId="7" fillId="2" borderId="28" xfId="0" applyFont="1" applyFill="1" applyBorder="1" applyAlignment="1">
      <alignment horizontal="center" vertical="center"/>
    </xf>
    <xf numFmtId="0" fontId="7" fillId="2" borderId="76" xfId="0" applyFont="1" applyFill="1" applyBorder="1" applyAlignment="1">
      <alignment horizontal="center" vertical="center"/>
    </xf>
    <xf numFmtId="0" fontId="7" fillId="2" borderId="14" xfId="0" applyFont="1" applyFill="1" applyBorder="1" applyAlignment="1">
      <alignment horizontal="center" vertical="center"/>
    </xf>
    <xf numFmtId="0" fontId="7" fillId="2" borderId="11" xfId="0" applyFont="1" applyFill="1" applyBorder="1" applyAlignment="1">
      <alignment horizontal="center" vertical="center"/>
    </xf>
    <xf numFmtId="0" fontId="7" fillId="4" borderId="14" xfId="0" applyFont="1" applyFill="1" applyBorder="1" applyAlignment="1" applyProtection="1">
      <alignment horizontal="center" vertical="center"/>
      <protection locked="0"/>
    </xf>
    <xf numFmtId="0" fontId="7" fillId="4" borderId="40" xfId="0" applyFont="1" applyFill="1" applyBorder="1" applyAlignment="1" applyProtection="1">
      <alignment horizontal="center" vertical="center"/>
      <protection locked="0"/>
    </xf>
    <xf numFmtId="0" fontId="7" fillId="0" borderId="68" xfId="0" applyFont="1" applyBorder="1" applyAlignment="1" applyProtection="1">
      <alignment horizontal="center" vertical="center"/>
      <protection locked="0"/>
    </xf>
    <xf numFmtId="0" fontId="7" fillId="0" borderId="67" xfId="0" applyFont="1" applyBorder="1" applyAlignment="1" applyProtection="1">
      <alignment horizontal="center" vertical="center"/>
      <protection locked="0"/>
    </xf>
    <xf numFmtId="0" fontId="7" fillId="3" borderId="68" xfId="0" applyFont="1" applyFill="1" applyBorder="1" applyAlignment="1" applyProtection="1">
      <alignment horizontal="center" vertical="center" wrapText="1"/>
      <protection locked="0"/>
    </xf>
    <xf numFmtId="0" fontId="7" fillId="3" borderId="67" xfId="0" applyFont="1" applyFill="1" applyBorder="1" applyAlignment="1" applyProtection="1">
      <alignment horizontal="center" vertical="center" wrapText="1"/>
      <protection locked="0"/>
    </xf>
    <xf numFmtId="0" fontId="7" fillId="2" borderId="64" xfId="0" applyFont="1" applyFill="1" applyBorder="1" applyAlignment="1">
      <alignment horizontal="left" vertical="center"/>
    </xf>
    <xf numFmtId="0" fontId="7" fillId="2" borderId="53" xfId="0" applyFont="1" applyFill="1" applyBorder="1" applyAlignment="1">
      <alignment horizontal="left" vertical="center"/>
    </xf>
    <xf numFmtId="0" fontId="7" fillId="0" borderId="65" xfId="0" applyFont="1" applyBorder="1" applyAlignment="1" applyProtection="1">
      <alignment horizontal="center" vertical="center"/>
      <protection locked="0"/>
    </xf>
    <xf numFmtId="0" fontId="7" fillId="0" borderId="53" xfId="0" applyFont="1" applyBorder="1" applyAlignment="1" applyProtection="1">
      <alignment horizontal="center" vertical="center"/>
      <protection locked="0"/>
    </xf>
    <xf numFmtId="0" fontId="7" fillId="3" borderId="65" xfId="0" applyFont="1" applyFill="1" applyBorder="1" applyAlignment="1" applyProtection="1">
      <alignment horizontal="center" vertical="center" wrapText="1"/>
      <protection locked="0"/>
    </xf>
    <xf numFmtId="0" fontId="7" fillId="3" borderId="53" xfId="0" applyFont="1" applyFill="1" applyBorder="1" applyAlignment="1" applyProtection="1">
      <alignment horizontal="center" vertical="center" wrapText="1"/>
      <protection locked="0"/>
    </xf>
    <xf numFmtId="0" fontId="7" fillId="3" borderId="43" xfId="0" applyFont="1" applyFill="1" applyBorder="1" applyAlignment="1" applyProtection="1">
      <alignment horizontal="center" vertical="center" wrapText="1"/>
      <protection locked="0"/>
    </xf>
    <xf numFmtId="0" fontId="7" fillId="3" borderId="44" xfId="0" applyFont="1" applyFill="1" applyBorder="1" applyAlignment="1" applyProtection="1">
      <alignment horizontal="center" vertical="center" wrapText="1"/>
      <protection locked="0"/>
    </xf>
    <xf numFmtId="0" fontId="7" fillId="3" borderId="73" xfId="0" applyFont="1" applyFill="1" applyBorder="1" applyAlignment="1" applyProtection="1">
      <alignment horizontal="center" vertical="center"/>
      <protection locked="0"/>
    </xf>
    <xf numFmtId="0" fontId="7" fillId="3" borderId="8" xfId="0" applyFont="1" applyFill="1" applyBorder="1" applyAlignment="1" applyProtection="1">
      <alignment horizontal="center" vertical="center"/>
      <protection locked="0"/>
    </xf>
    <xf numFmtId="0" fontId="7" fillId="3" borderId="74" xfId="0" applyFont="1" applyFill="1" applyBorder="1" applyAlignment="1" applyProtection="1">
      <alignment horizontal="center" vertical="center"/>
      <protection locked="0"/>
    </xf>
    <xf numFmtId="0" fontId="7" fillId="3" borderId="40" xfId="0" applyFont="1" applyFill="1" applyBorder="1" applyAlignment="1" applyProtection="1">
      <alignment horizontal="center" vertical="center"/>
      <protection locked="0"/>
    </xf>
    <xf numFmtId="0" fontId="7" fillId="2" borderId="73" xfId="0" applyFont="1" applyFill="1" applyBorder="1" applyAlignment="1">
      <alignment horizontal="center" vertical="center"/>
    </xf>
    <xf numFmtId="0" fontId="7" fillId="2" borderId="7" xfId="0" applyFont="1" applyFill="1" applyBorder="1" applyAlignment="1">
      <alignment horizontal="center" vertical="center"/>
    </xf>
    <xf numFmtId="0" fontId="7" fillId="2" borderId="8" xfId="0" applyFont="1" applyFill="1" applyBorder="1" applyAlignment="1">
      <alignment horizontal="center" vertical="center"/>
    </xf>
    <xf numFmtId="0" fontId="7" fillId="2" borderId="74" xfId="0" applyFont="1" applyFill="1" applyBorder="1" applyAlignment="1">
      <alignment horizontal="center" vertical="center"/>
    </xf>
    <xf numFmtId="0" fontId="7" fillId="2" borderId="38" xfId="0" applyFont="1" applyFill="1" applyBorder="1" applyAlignment="1">
      <alignment horizontal="center" vertical="center"/>
    </xf>
    <xf numFmtId="0" fontId="7" fillId="2" borderId="40" xfId="0" applyFont="1" applyFill="1" applyBorder="1" applyAlignment="1">
      <alignment horizontal="center" vertical="center"/>
    </xf>
    <xf numFmtId="0" fontId="7" fillId="2" borderId="66" xfId="0" applyFont="1" applyFill="1" applyBorder="1" applyAlignment="1">
      <alignment horizontal="left" vertical="center"/>
    </xf>
    <xf numFmtId="0" fontId="7" fillId="2" borderId="67" xfId="0" applyFont="1" applyFill="1" applyBorder="1" applyAlignment="1">
      <alignment horizontal="left" vertical="center"/>
    </xf>
    <xf numFmtId="0" fontId="7" fillId="2" borderId="18" xfId="0" applyFont="1" applyFill="1" applyBorder="1" applyAlignment="1">
      <alignment horizontal="left" vertical="center"/>
    </xf>
    <xf numFmtId="0" fontId="7" fillId="2" borderId="44" xfId="0" applyFont="1" applyFill="1" applyBorder="1" applyAlignment="1">
      <alignment horizontal="left" vertical="center"/>
    </xf>
    <xf numFmtId="0" fontId="7" fillId="0" borderId="43" xfId="0" applyFont="1" applyBorder="1" applyAlignment="1" applyProtection="1">
      <alignment horizontal="center" vertical="center"/>
      <protection locked="0"/>
    </xf>
    <xf numFmtId="0" fontId="7" fillId="0" borderId="44" xfId="0" applyFont="1" applyBorder="1" applyAlignment="1" applyProtection="1">
      <alignment horizontal="center" vertical="center"/>
      <protection locked="0"/>
    </xf>
    <xf numFmtId="0" fontId="7" fillId="2" borderId="58" xfId="0" applyFont="1" applyFill="1" applyBorder="1" applyAlignment="1">
      <alignment horizontal="left" vertical="center"/>
    </xf>
    <xf numFmtId="0" fontId="7" fillId="2" borderId="69" xfId="0" applyFont="1" applyFill="1" applyBorder="1" applyAlignment="1">
      <alignment horizontal="left" vertical="center"/>
    </xf>
    <xf numFmtId="0" fontId="7" fillId="2" borderId="61" xfId="0" applyFont="1" applyFill="1" applyBorder="1" applyAlignment="1">
      <alignment horizontal="left" vertical="center"/>
    </xf>
    <xf numFmtId="0" fontId="7" fillId="0" borderId="60" xfId="0" applyFont="1" applyBorder="1" applyAlignment="1" applyProtection="1">
      <alignment horizontal="center" vertical="center"/>
      <protection locked="0"/>
    </xf>
    <xf numFmtId="0" fontId="7" fillId="0" borderId="61" xfId="0" applyFont="1" applyBorder="1" applyAlignment="1" applyProtection="1">
      <alignment horizontal="center" vertical="center"/>
      <protection locked="0"/>
    </xf>
    <xf numFmtId="0" fontId="7" fillId="2" borderId="70" xfId="0" applyFont="1" applyFill="1" applyBorder="1">
      <alignment vertical="center"/>
    </xf>
    <xf numFmtId="0" fontId="7" fillId="2" borderId="58" xfId="0" applyFont="1" applyFill="1" applyBorder="1">
      <alignment vertical="center"/>
    </xf>
    <xf numFmtId="0" fontId="7" fillId="7" borderId="71" xfId="0" applyFont="1" applyFill="1" applyBorder="1" applyAlignment="1">
      <alignment horizontal="center" vertical="center" wrapText="1"/>
    </xf>
    <xf numFmtId="0" fontId="7" fillId="7" borderId="51" xfId="0" applyFont="1" applyFill="1" applyBorder="1" applyAlignment="1">
      <alignment horizontal="center" vertical="center"/>
    </xf>
    <xf numFmtId="0" fontId="7" fillId="0" borderId="72" xfId="0" applyFont="1" applyBorder="1" applyAlignment="1" applyProtection="1">
      <alignment horizontal="center" vertical="center"/>
      <protection locked="0"/>
    </xf>
    <xf numFmtId="0" fontId="7" fillId="0" borderId="62" xfId="0" applyFont="1" applyBorder="1" applyAlignment="1" applyProtection="1">
      <alignment horizontal="center" vertical="center"/>
      <protection locked="0"/>
    </xf>
    <xf numFmtId="0" fontId="7" fillId="3" borderId="72" xfId="0" applyFont="1" applyFill="1" applyBorder="1" applyAlignment="1" applyProtection="1">
      <alignment horizontal="center" vertical="center"/>
      <protection locked="0"/>
    </xf>
    <xf numFmtId="0" fontId="7" fillId="3" borderId="62" xfId="0" applyFont="1" applyFill="1" applyBorder="1" applyAlignment="1" applyProtection="1">
      <alignment horizontal="center" vertical="center"/>
      <protection locked="0"/>
    </xf>
    <xf numFmtId="0" fontId="7" fillId="3" borderId="60" xfId="0" applyFont="1" applyFill="1" applyBorder="1" applyAlignment="1" applyProtection="1">
      <alignment horizontal="center" vertical="center" wrapText="1"/>
      <protection locked="0"/>
    </xf>
    <xf numFmtId="0" fontId="7" fillId="3" borderId="61" xfId="0" applyFont="1" applyFill="1" applyBorder="1" applyAlignment="1" applyProtection="1">
      <alignment horizontal="center" vertical="center" wrapText="1"/>
      <protection locked="0"/>
    </xf>
    <xf numFmtId="0" fontId="7" fillId="7" borderId="52" xfId="0" applyFont="1" applyFill="1" applyBorder="1" applyAlignment="1">
      <alignment horizontal="center" vertical="center" wrapText="1"/>
    </xf>
    <xf numFmtId="0" fontId="1" fillId="2" borderId="45" xfId="0" applyFont="1" applyFill="1" applyBorder="1" applyAlignment="1">
      <alignment horizontal="center" vertical="center"/>
    </xf>
    <xf numFmtId="0" fontId="1" fillId="2" borderId="48" xfId="0" applyFont="1" applyFill="1" applyBorder="1" applyAlignment="1">
      <alignment horizontal="center" vertical="center"/>
    </xf>
    <xf numFmtId="0" fontId="1" fillId="2" borderId="57" xfId="0" applyFont="1" applyFill="1" applyBorder="1" applyAlignment="1">
      <alignment horizontal="center" vertical="center"/>
    </xf>
    <xf numFmtId="0" fontId="7" fillId="3" borderId="45" xfId="0" applyFont="1" applyFill="1" applyBorder="1" applyAlignment="1" applyProtection="1">
      <alignment horizontal="center" vertical="center"/>
      <protection locked="0"/>
    </xf>
    <xf numFmtId="0" fontId="7" fillId="3" borderId="57" xfId="0" applyFont="1" applyFill="1" applyBorder="1" applyAlignment="1" applyProtection="1">
      <alignment horizontal="center" vertical="center"/>
      <protection locked="0"/>
    </xf>
    <xf numFmtId="0" fontId="7" fillId="2" borderId="63" xfId="0" applyFont="1" applyFill="1" applyBorder="1" applyAlignment="1">
      <alignment horizontal="left" vertical="center"/>
    </xf>
    <xf numFmtId="0" fontId="54" fillId="17" borderId="0" xfId="0" applyFont="1" applyFill="1" applyAlignment="1">
      <alignment horizontal="left" vertical="center" wrapText="1"/>
    </xf>
    <xf numFmtId="0" fontId="7" fillId="0" borderId="0" xfId="0" applyFont="1" applyFill="1" applyAlignment="1">
      <alignment horizontal="center" vertical="center"/>
    </xf>
    <xf numFmtId="0" fontId="7" fillId="3" borderId="28" xfId="0" applyFont="1" applyFill="1" applyBorder="1" applyAlignment="1" applyProtection="1">
      <alignment horizontal="center" vertical="center"/>
      <protection locked="0"/>
    </xf>
    <xf numFmtId="0" fontId="7" fillId="3" borderId="30" xfId="0" applyFont="1" applyFill="1" applyBorder="1" applyAlignment="1" applyProtection="1">
      <alignment horizontal="center" vertical="center"/>
      <protection locked="0"/>
    </xf>
    <xf numFmtId="0" fontId="7" fillId="2" borderId="63" xfId="0" applyFont="1" applyFill="1" applyBorder="1">
      <alignment vertical="center"/>
    </xf>
    <xf numFmtId="0" fontId="7" fillId="7" borderId="25" xfId="0" applyFont="1" applyFill="1" applyBorder="1" applyAlignment="1">
      <alignment horizontal="center" vertical="center"/>
    </xf>
    <xf numFmtId="0" fontId="1" fillId="9" borderId="45" xfId="0" applyFont="1" applyFill="1" applyBorder="1" applyAlignment="1">
      <alignment horizontal="center" vertical="center"/>
    </xf>
    <xf numFmtId="0" fontId="1" fillId="9" borderId="48" xfId="0" applyFont="1" applyFill="1" applyBorder="1" applyAlignment="1">
      <alignment horizontal="center" vertical="center"/>
    </xf>
    <xf numFmtId="0" fontId="1" fillId="9" borderId="57" xfId="0" applyFont="1" applyFill="1" applyBorder="1" applyAlignment="1">
      <alignment horizontal="center" vertical="center"/>
    </xf>
    <xf numFmtId="0" fontId="7" fillId="0" borderId="59" xfId="0" applyFont="1" applyBorder="1" applyAlignment="1" applyProtection="1">
      <alignment horizontal="center" vertical="center"/>
      <protection locked="0"/>
    </xf>
    <xf numFmtId="0" fontId="7" fillId="3" borderId="59" xfId="0" applyFont="1" applyFill="1" applyBorder="1" applyAlignment="1" applyProtection="1">
      <alignment horizontal="center" vertical="center"/>
      <protection locked="0"/>
    </xf>
    <xf numFmtId="0" fontId="7" fillId="0" borderId="49" xfId="0" applyFont="1" applyBorder="1" applyAlignment="1" applyProtection="1">
      <alignment horizontal="center" vertical="center"/>
      <protection locked="0"/>
    </xf>
    <xf numFmtId="0" fontId="7" fillId="3" borderId="49" xfId="0" applyFont="1" applyFill="1" applyBorder="1" applyAlignment="1" applyProtection="1">
      <alignment horizontal="center" vertical="center"/>
      <protection locked="0"/>
    </xf>
    <xf numFmtId="0" fontId="9" fillId="0" borderId="114" xfId="0" applyFont="1" applyBorder="1" applyAlignment="1">
      <alignment horizontal="left" vertical="top" wrapText="1"/>
    </xf>
    <xf numFmtId="0" fontId="9" fillId="0" borderId="0" xfId="0" applyFont="1" applyAlignment="1">
      <alignment horizontal="left" vertical="top" wrapText="1"/>
    </xf>
    <xf numFmtId="0" fontId="16" fillId="0" borderId="14" xfId="0" applyFont="1" applyBorder="1" applyAlignment="1" applyProtection="1">
      <alignment horizontal="center" vertical="center"/>
      <protection hidden="1"/>
    </xf>
    <xf numFmtId="0" fontId="16" fillId="0" borderId="11" xfId="0" applyFont="1" applyBorder="1" applyAlignment="1" applyProtection="1">
      <alignment horizontal="center" vertical="center"/>
      <protection hidden="1"/>
    </xf>
    <xf numFmtId="0" fontId="16" fillId="0" borderId="38" xfId="0" applyFont="1" applyBorder="1" applyAlignment="1" applyProtection="1">
      <alignment horizontal="center" vertical="center"/>
      <protection hidden="1"/>
    </xf>
    <xf numFmtId="0" fontId="16" fillId="0" borderId="40" xfId="0" applyFont="1" applyBorder="1" applyAlignment="1" applyProtection="1">
      <alignment horizontal="center" vertical="center"/>
      <protection hidden="1"/>
    </xf>
    <xf numFmtId="0" fontId="9" fillId="0" borderId="74" xfId="0" applyFont="1" applyBorder="1" applyAlignment="1" applyProtection="1">
      <alignment horizontal="center" vertical="center"/>
      <protection hidden="1"/>
    </xf>
    <xf numFmtId="0" fontId="9" fillId="0" borderId="38" xfId="0" applyFont="1" applyBorder="1" applyAlignment="1" applyProtection="1">
      <alignment horizontal="center" vertical="center"/>
      <protection hidden="1"/>
    </xf>
    <xf numFmtId="0" fontId="13" fillId="0" borderId="14" xfId="0" applyFont="1" applyBorder="1" applyAlignment="1" applyProtection="1">
      <alignment horizontal="center" vertical="center" shrinkToFit="1"/>
      <protection hidden="1"/>
    </xf>
    <xf numFmtId="0" fontId="13" fillId="0" borderId="38" xfId="0" applyFont="1" applyBorder="1" applyAlignment="1" applyProtection="1">
      <alignment horizontal="center" vertical="center" shrinkToFit="1"/>
      <protection hidden="1"/>
    </xf>
    <xf numFmtId="0" fontId="13" fillId="0" borderId="11" xfId="0" applyFont="1" applyBorder="1" applyAlignment="1" applyProtection="1">
      <alignment horizontal="center" vertical="center" shrinkToFit="1"/>
      <protection hidden="1"/>
    </xf>
    <xf numFmtId="0" fontId="9" fillId="0" borderId="14" xfId="0" applyFont="1" applyBorder="1" applyAlignment="1" applyProtection="1">
      <alignment horizontal="center" vertical="center"/>
      <protection hidden="1"/>
    </xf>
    <xf numFmtId="0" fontId="43" fillId="0" borderId="38" xfId="0" applyFont="1" applyBorder="1" applyAlignment="1" applyProtection="1">
      <alignment horizontal="center" vertical="center"/>
      <protection hidden="1"/>
    </xf>
    <xf numFmtId="0" fontId="43" fillId="0" borderId="11" xfId="0" applyFont="1" applyBorder="1" applyAlignment="1" applyProtection="1">
      <alignment horizontal="center" vertical="center"/>
      <protection hidden="1"/>
    </xf>
    <xf numFmtId="0" fontId="43" fillId="0" borderId="14" xfId="0" applyFont="1" applyBorder="1" applyAlignment="1" applyProtection="1">
      <alignment horizontal="center" vertical="center"/>
      <protection hidden="1"/>
    </xf>
    <xf numFmtId="0" fontId="9" fillId="0" borderId="14" xfId="0" applyFont="1" applyBorder="1" applyAlignment="1" applyProtection="1">
      <alignment horizontal="center" vertical="center" shrinkToFit="1"/>
      <protection hidden="1"/>
    </xf>
    <xf numFmtId="0" fontId="43" fillId="0" borderId="38" xfId="0" applyFont="1" applyBorder="1" applyAlignment="1" applyProtection="1">
      <alignment horizontal="center" vertical="center" shrinkToFit="1"/>
      <protection hidden="1"/>
    </xf>
    <xf numFmtId="0" fontId="43" fillId="0" borderId="40" xfId="0" applyFont="1" applyBorder="1" applyAlignment="1" applyProtection="1">
      <alignment horizontal="center" vertical="center" shrinkToFit="1"/>
      <protection hidden="1"/>
    </xf>
    <xf numFmtId="0" fontId="34" fillId="0" borderId="24" xfId="0" applyFont="1" applyBorder="1" applyAlignment="1" applyProtection="1">
      <alignment horizontal="center" vertical="center"/>
      <protection hidden="1"/>
    </xf>
    <xf numFmtId="0" fontId="37" fillId="0" borderId="10" xfId="0" applyFont="1" applyBorder="1" applyAlignment="1" applyProtection="1">
      <alignment horizontal="center" vertical="center"/>
      <protection hidden="1"/>
    </xf>
    <xf numFmtId="0" fontId="10" fillId="0" borderId="18" xfId="0" applyFont="1" applyBorder="1" applyAlignment="1" applyProtection="1">
      <alignment horizontal="center" vertical="center" shrinkToFit="1"/>
      <protection hidden="1"/>
    </xf>
    <xf numFmtId="0" fontId="10" fillId="0" borderId="19" xfId="0" applyFont="1" applyBorder="1" applyAlignment="1" applyProtection="1">
      <alignment horizontal="center" vertical="center" shrinkToFit="1"/>
      <protection hidden="1"/>
    </xf>
    <xf numFmtId="0" fontId="10" fillId="0" borderId="44" xfId="0" applyFont="1" applyBorder="1" applyAlignment="1" applyProtection="1">
      <alignment horizontal="center" vertical="center" shrinkToFit="1"/>
      <protection hidden="1"/>
    </xf>
    <xf numFmtId="0" fontId="14" fillId="0" borderId="66" xfId="0" applyFont="1" applyBorder="1" applyAlignment="1" applyProtection="1">
      <alignment horizontal="center" vertical="center" shrinkToFit="1"/>
      <protection hidden="1"/>
    </xf>
    <xf numFmtId="0" fontId="14" fillId="0" borderId="37" xfId="0" applyFont="1" applyBorder="1" applyAlignment="1" applyProtection="1">
      <alignment horizontal="center" vertical="center" shrinkToFit="1"/>
      <protection hidden="1"/>
    </xf>
    <xf numFmtId="0" fontId="14" fillId="0" borderId="67" xfId="0" applyFont="1" applyBorder="1" applyAlignment="1" applyProtection="1">
      <alignment horizontal="center" vertical="center" shrinkToFit="1"/>
      <protection hidden="1"/>
    </xf>
    <xf numFmtId="0" fontId="34" fillId="0" borderId="14" xfId="0" applyFont="1" applyBorder="1" applyAlignment="1" applyProtection="1">
      <alignment horizontal="center" vertical="center"/>
      <protection hidden="1"/>
    </xf>
    <xf numFmtId="0" fontId="34" fillId="0" borderId="38" xfId="0" applyFont="1" applyBorder="1" applyAlignment="1" applyProtection="1">
      <alignment horizontal="center" vertical="center"/>
      <protection hidden="1"/>
    </xf>
    <xf numFmtId="0" fontId="34" fillId="0" borderId="40" xfId="0" applyFont="1" applyBorder="1" applyAlignment="1" applyProtection="1">
      <alignment horizontal="center" vertical="center"/>
      <protection hidden="1"/>
    </xf>
    <xf numFmtId="0" fontId="13" fillId="0" borderId="64" xfId="0" applyFont="1" applyBorder="1" applyAlignment="1" applyProtection="1">
      <alignment horizontal="center" vertical="center" shrinkToFit="1"/>
      <protection hidden="1"/>
    </xf>
    <xf numFmtId="0" fontId="13" fillId="0" borderId="16" xfId="0" applyFont="1" applyBorder="1" applyAlignment="1" applyProtection="1">
      <alignment horizontal="center" vertical="center" shrinkToFit="1"/>
      <protection hidden="1"/>
    </xf>
    <xf numFmtId="0" fontId="13" fillId="0" borderId="53" xfId="0" applyFont="1" applyBorder="1" applyAlignment="1" applyProtection="1">
      <alignment horizontal="center" vertical="center" shrinkToFit="1"/>
      <protection hidden="1"/>
    </xf>
    <xf numFmtId="0" fontId="16" fillId="0" borderId="9" xfId="0" applyFont="1" applyBorder="1" applyAlignment="1" applyProtection="1">
      <alignment horizontal="center" vertical="center"/>
      <protection hidden="1"/>
    </xf>
    <xf numFmtId="0" fontId="42" fillId="0" borderId="22" xfId="0" applyFont="1" applyBorder="1" applyAlignment="1" applyProtection="1">
      <alignment horizontal="center" vertical="center"/>
      <protection hidden="1"/>
    </xf>
    <xf numFmtId="0" fontId="42" fillId="0" borderId="12" xfId="0" applyFont="1" applyBorder="1" applyAlignment="1" applyProtection="1">
      <alignment horizontal="center" vertical="center"/>
      <protection hidden="1"/>
    </xf>
    <xf numFmtId="0" fontId="42" fillId="0" borderId="13" xfId="0" applyFont="1" applyBorder="1" applyAlignment="1" applyProtection="1">
      <alignment horizontal="center" vertical="center"/>
      <protection hidden="1"/>
    </xf>
    <xf numFmtId="0" fontId="16" fillId="0" borderId="14" xfId="0" applyFont="1" applyBorder="1" applyAlignment="1" applyProtection="1">
      <alignment horizontal="center" vertical="center" wrapText="1" shrinkToFit="1"/>
      <protection hidden="1"/>
    </xf>
    <xf numFmtId="0" fontId="16" fillId="0" borderId="38" xfId="0" applyFont="1" applyBorder="1" applyAlignment="1" applyProtection="1">
      <alignment horizontal="center" vertical="center" wrapText="1" shrinkToFit="1"/>
      <protection hidden="1"/>
    </xf>
    <xf numFmtId="0" fontId="16" fillId="0" borderId="14" xfId="0" applyFont="1" applyBorder="1" applyAlignment="1" applyProtection="1">
      <alignment horizontal="right" vertical="center" shrinkToFit="1"/>
      <protection hidden="1"/>
    </xf>
    <xf numFmtId="0" fontId="16" fillId="0" borderId="38" xfId="0" applyFont="1" applyBorder="1" applyAlignment="1" applyProtection="1">
      <alignment horizontal="right" vertical="center" shrinkToFit="1"/>
      <protection hidden="1"/>
    </xf>
    <xf numFmtId="0" fontId="41" fillId="0" borderId="0" xfId="0" applyFont="1" applyAlignment="1" applyProtection="1">
      <alignment horizontal="center" vertical="center" shrinkToFit="1"/>
      <protection hidden="1"/>
    </xf>
    <xf numFmtId="0" fontId="34" fillId="0" borderId="73" xfId="0" applyFont="1" applyBorder="1" applyAlignment="1" applyProtection="1">
      <alignment horizontal="center" vertical="center" shrinkToFit="1"/>
      <protection hidden="1"/>
    </xf>
    <xf numFmtId="0" fontId="37" fillId="0" borderId="94" xfId="0" applyFont="1" applyBorder="1" applyAlignment="1" applyProtection="1">
      <alignment horizontal="center" vertical="center" shrinkToFit="1"/>
      <protection hidden="1"/>
    </xf>
    <xf numFmtId="0" fontId="34" fillId="0" borderId="93" xfId="0" applyFont="1" applyBorder="1" applyAlignment="1" applyProtection="1">
      <alignment horizontal="center" vertical="center"/>
      <protection hidden="1"/>
    </xf>
    <xf numFmtId="0" fontId="34" fillId="0" borderId="7" xfId="0" applyFont="1" applyBorder="1" applyAlignment="1" applyProtection="1">
      <alignment horizontal="center" vertical="center"/>
      <protection hidden="1"/>
    </xf>
    <xf numFmtId="0" fontId="34" fillId="0" borderId="7" xfId="0" applyFont="1" applyBorder="1" applyAlignment="1" applyProtection="1">
      <alignment horizontal="left" vertical="center"/>
      <protection hidden="1"/>
    </xf>
    <xf numFmtId="0" fontId="37" fillId="0" borderId="7" xfId="0" applyFont="1" applyBorder="1" applyAlignment="1" applyProtection="1">
      <alignment horizontal="left" vertical="center"/>
      <protection hidden="1"/>
    </xf>
    <xf numFmtId="0" fontId="37" fillId="0" borderId="94" xfId="0" applyFont="1" applyBorder="1" applyAlignment="1" applyProtection="1">
      <alignment horizontal="left" vertical="center"/>
      <protection hidden="1"/>
    </xf>
    <xf numFmtId="0" fontId="37" fillId="0" borderId="93" xfId="0" applyFont="1" applyBorder="1" applyAlignment="1" applyProtection="1">
      <alignment horizontal="center" vertical="center"/>
      <protection hidden="1"/>
    </xf>
    <xf numFmtId="0" fontId="37" fillId="0" borderId="7" xfId="0" applyFont="1" applyBorder="1" applyAlignment="1" applyProtection="1">
      <alignment horizontal="center" vertical="center"/>
      <protection hidden="1"/>
    </xf>
    <xf numFmtId="0" fontId="37" fillId="0" borderId="94" xfId="0" applyFont="1" applyBorder="1" applyAlignment="1" applyProtection="1">
      <alignment horizontal="center" vertical="center"/>
      <protection hidden="1"/>
    </xf>
    <xf numFmtId="0" fontId="37" fillId="0" borderId="93" xfId="0" applyFont="1" applyBorder="1" applyAlignment="1" applyProtection="1">
      <alignment horizontal="right" vertical="center"/>
      <protection hidden="1"/>
    </xf>
    <xf numFmtId="0" fontId="37" fillId="0" borderId="7" xfId="0" applyFont="1" applyBorder="1" applyAlignment="1" applyProtection="1">
      <alignment horizontal="right" vertical="center"/>
      <protection hidden="1"/>
    </xf>
    <xf numFmtId="0" fontId="12" fillId="0" borderId="14" xfId="0" applyFont="1" applyBorder="1" applyAlignment="1" applyProtection="1">
      <alignment horizontal="center" vertical="center" shrinkToFit="1"/>
      <protection hidden="1"/>
    </xf>
    <xf numFmtId="0" fontId="12" fillId="0" borderId="38" xfId="0" applyFont="1" applyBorder="1" applyAlignment="1" applyProtection="1">
      <alignment horizontal="center" vertical="center" shrinkToFit="1"/>
      <protection hidden="1"/>
    </xf>
    <xf numFmtId="0" fontId="18" fillId="0" borderId="38" xfId="0" applyFont="1" applyBorder="1" applyAlignment="1" applyProtection="1">
      <alignment horizontal="center" vertical="center"/>
      <protection hidden="1"/>
    </xf>
    <xf numFmtId="0" fontId="18" fillId="0" borderId="11" xfId="0" applyFont="1" applyBorder="1" applyAlignment="1" applyProtection="1">
      <alignment horizontal="center" vertical="center"/>
      <protection hidden="1"/>
    </xf>
    <xf numFmtId="180" fontId="34" fillId="0" borderId="14" xfId="0" applyNumberFormat="1" applyFont="1" applyBorder="1" applyAlignment="1" applyProtection="1">
      <alignment horizontal="center" vertical="center"/>
      <protection hidden="1"/>
    </xf>
    <xf numFmtId="180" fontId="34" fillId="0" borderId="11" xfId="0" applyNumberFormat="1" applyFont="1" applyBorder="1" applyAlignment="1" applyProtection="1">
      <alignment horizontal="center" vertical="center"/>
      <protection hidden="1"/>
    </xf>
    <xf numFmtId="0" fontId="12" fillId="0" borderId="64" xfId="0" applyFont="1" applyBorder="1" applyAlignment="1" applyProtection="1">
      <alignment horizontal="center" vertical="center"/>
      <protection hidden="1"/>
    </xf>
    <xf numFmtId="0" fontId="12" fillId="0" borderId="16" xfId="0" applyFont="1" applyBorder="1" applyAlignment="1" applyProtection="1">
      <alignment horizontal="center" vertical="center"/>
      <protection hidden="1"/>
    </xf>
    <xf numFmtId="0" fontId="12" fillId="0" borderId="112" xfId="0" applyFont="1" applyBorder="1" applyAlignment="1" applyProtection="1">
      <alignment horizontal="center" vertical="center"/>
      <protection hidden="1"/>
    </xf>
    <xf numFmtId="0" fontId="34" fillId="0" borderId="21" xfId="0" applyFont="1" applyBorder="1" applyAlignment="1" applyProtection="1">
      <alignment horizontal="center" vertical="center" shrinkToFit="1"/>
      <protection hidden="1"/>
    </xf>
    <xf numFmtId="0" fontId="34" fillId="0" borderId="52" xfId="0" applyFont="1" applyBorder="1" applyAlignment="1" applyProtection="1">
      <alignment horizontal="center" vertical="center" shrinkToFit="1"/>
      <protection hidden="1"/>
    </xf>
    <xf numFmtId="0" fontId="34" fillId="0" borderId="91" xfId="0" applyFont="1" applyBorder="1" applyAlignment="1" applyProtection="1">
      <alignment horizontal="center" vertical="center" shrinkToFit="1"/>
      <protection hidden="1"/>
    </xf>
    <xf numFmtId="0" fontId="34" fillId="0" borderId="51" xfId="0" applyFont="1" applyBorder="1" applyAlignment="1" applyProtection="1">
      <alignment horizontal="center" vertical="center" shrinkToFit="1"/>
      <protection hidden="1"/>
    </xf>
    <xf numFmtId="0" fontId="16" fillId="0" borderId="90" xfId="0" applyFont="1" applyBorder="1" applyAlignment="1" applyProtection="1">
      <alignment horizontal="center" vertical="center"/>
      <protection hidden="1"/>
    </xf>
    <xf numFmtId="0" fontId="16" fillId="0" borderId="91" xfId="0" applyFont="1" applyBorder="1" applyAlignment="1" applyProtection="1">
      <alignment horizontal="center" vertical="center"/>
      <protection hidden="1"/>
    </xf>
    <xf numFmtId="0" fontId="16" fillId="0" borderId="113" xfId="0" applyFont="1" applyBorder="1" applyAlignment="1" applyProtection="1">
      <alignment horizontal="center" vertical="center"/>
      <protection hidden="1"/>
    </xf>
    <xf numFmtId="0" fontId="12" fillId="0" borderId="20" xfId="0" applyFont="1" applyBorder="1" applyAlignment="1" applyProtection="1">
      <alignment horizontal="center" vertical="center"/>
      <protection hidden="1"/>
    </xf>
    <xf numFmtId="0" fontId="12" fillId="0" borderId="21" xfId="0" applyFont="1" applyBorder="1" applyAlignment="1" applyProtection="1">
      <alignment horizontal="center" vertical="center"/>
      <protection hidden="1"/>
    </xf>
    <xf numFmtId="0" fontId="12" fillId="0" borderId="110" xfId="0" applyFont="1" applyBorder="1" applyAlignment="1" applyProtection="1">
      <alignment horizontal="center" vertical="center"/>
      <protection hidden="1"/>
    </xf>
    <xf numFmtId="0" fontId="16" fillId="0" borderId="66" xfId="0" applyFont="1" applyBorder="1" applyAlignment="1" applyProtection="1">
      <alignment horizontal="center" vertical="center"/>
      <protection hidden="1"/>
    </xf>
    <xf numFmtId="0" fontId="16" fillId="0" borderId="37" xfId="0" applyFont="1" applyBorder="1" applyAlignment="1" applyProtection="1">
      <alignment horizontal="center" vertical="center"/>
      <protection hidden="1"/>
    </xf>
    <xf numFmtId="0" fontId="16" fillId="0" borderId="111" xfId="0" applyFont="1" applyBorder="1" applyAlignment="1" applyProtection="1">
      <alignment horizontal="center" vertical="center"/>
      <protection hidden="1"/>
    </xf>
    <xf numFmtId="179" fontId="34" fillId="0" borderId="38" xfId="0" applyNumberFormat="1" applyFont="1" applyBorder="1" applyAlignment="1" applyProtection="1">
      <alignment horizontal="left" vertical="center"/>
      <protection hidden="1"/>
    </xf>
    <xf numFmtId="179" fontId="34" fillId="0" borderId="11" xfId="0" applyNumberFormat="1" applyFont="1" applyBorder="1" applyAlignment="1" applyProtection="1">
      <alignment horizontal="left" vertical="center"/>
      <protection hidden="1"/>
    </xf>
    <xf numFmtId="0" fontId="12" fillId="0" borderId="74" xfId="0" applyFont="1" applyBorder="1" applyAlignment="1" applyProtection="1">
      <alignment horizontal="center" vertical="center" shrinkToFit="1"/>
      <protection hidden="1"/>
    </xf>
    <xf numFmtId="0" fontId="40" fillId="0" borderId="11" xfId="0" applyFont="1" applyBorder="1" applyAlignment="1" applyProtection="1">
      <alignment horizontal="center" vertical="center" shrinkToFit="1"/>
      <protection hidden="1"/>
    </xf>
    <xf numFmtId="0" fontId="9" fillId="0" borderId="63" xfId="0" applyFont="1" applyBorder="1" applyAlignment="1" applyProtection="1">
      <alignment horizontal="center" shrinkToFit="1"/>
      <protection hidden="1"/>
    </xf>
    <xf numFmtId="0" fontId="0" fillId="0" borderId="23" xfId="0" applyBorder="1">
      <alignment vertical="center"/>
    </xf>
    <xf numFmtId="0" fontId="9" fillId="0" borderId="87" xfId="0" applyFont="1" applyBorder="1" applyAlignment="1" applyProtection="1">
      <alignment horizontal="center" vertical="center"/>
      <protection hidden="1"/>
    </xf>
    <xf numFmtId="0" fontId="9" fillId="0" borderId="88" xfId="0" applyFont="1" applyBorder="1" applyAlignment="1" applyProtection="1">
      <alignment horizontal="center" vertical="center"/>
      <protection hidden="1"/>
    </xf>
    <xf numFmtId="0" fontId="9" fillId="0" borderId="89" xfId="0" applyFont="1" applyBorder="1" applyAlignment="1" applyProtection="1">
      <alignment horizontal="center" vertical="center"/>
      <protection hidden="1"/>
    </xf>
    <xf numFmtId="0" fontId="37" fillId="0" borderId="21" xfId="0" applyFont="1" applyBorder="1" applyAlignment="1" applyProtection="1">
      <alignment horizontal="left" vertical="center"/>
      <protection hidden="1"/>
    </xf>
    <xf numFmtId="0" fontId="12" fillId="0" borderId="9" xfId="0" applyFont="1" applyBorder="1" applyAlignment="1" applyProtection="1">
      <alignment horizontal="center" vertical="center" wrapText="1" shrinkToFit="1"/>
      <protection hidden="1"/>
    </xf>
    <xf numFmtId="0" fontId="40" fillId="0" borderId="22" xfId="0" applyFont="1" applyBorder="1" applyAlignment="1" applyProtection="1">
      <alignment horizontal="center" vertical="center" shrinkToFit="1"/>
      <protection hidden="1"/>
    </xf>
    <xf numFmtId="0" fontId="40" fillId="0" borderId="12" xfId="0" applyFont="1" applyBorder="1" applyAlignment="1" applyProtection="1">
      <alignment horizontal="center" vertical="center" shrinkToFit="1"/>
      <protection hidden="1"/>
    </xf>
    <xf numFmtId="0" fontId="40" fillId="0" borderId="13" xfId="0" applyFont="1" applyBorder="1" applyAlignment="1" applyProtection="1">
      <alignment horizontal="center" vertical="center" shrinkToFit="1"/>
      <protection hidden="1"/>
    </xf>
    <xf numFmtId="0" fontId="16" fillId="0" borderId="14" xfId="0" applyFont="1" applyBorder="1" applyAlignment="1" applyProtection="1">
      <alignment horizontal="center" vertical="center" shrinkToFit="1"/>
      <protection hidden="1"/>
    </xf>
    <xf numFmtId="0" fontId="16" fillId="0" borderId="38" xfId="0" applyFont="1" applyBorder="1" applyAlignment="1" applyProtection="1">
      <alignment horizontal="center" vertical="center" shrinkToFit="1"/>
      <protection hidden="1"/>
    </xf>
    <xf numFmtId="0" fontId="16" fillId="0" borderId="11" xfId="0" applyFont="1" applyBorder="1" applyAlignment="1" applyProtection="1">
      <alignment horizontal="center" vertical="center" shrinkToFit="1"/>
      <protection hidden="1"/>
    </xf>
    <xf numFmtId="0" fontId="15" fillId="0" borderId="14" xfId="0" applyFont="1" applyBorder="1" applyAlignment="1" applyProtection="1">
      <alignment horizontal="center" vertical="center" shrinkToFit="1"/>
      <protection hidden="1"/>
    </xf>
    <xf numFmtId="0" fontId="15" fillId="0" borderId="38" xfId="0" applyFont="1" applyBorder="1" applyAlignment="1" applyProtection="1">
      <alignment horizontal="center" vertical="center" shrinkToFit="1"/>
      <protection hidden="1"/>
    </xf>
    <xf numFmtId="0" fontId="15" fillId="0" borderId="40" xfId="0" applyFont="1" applyBorder="1" applyAlignment="1" applyProtection="1">
      <alignment horizontal="center" vertical="center" shrinkToFit="1"/>
      <protection hidden="1"/>
    </xf>
    <xf numFmtId="0" fontId="37" fillId="0" borderId="14" xfId="0" applyFont="1" applyBorder="1" applyAlignment="1" applyProtection="1">
      <alignment horizontal="center" vertical="center"/>
      <protection hidden="1"/>
    </xf>
    <xf numFmtId="0" fontId="37" fillId="0" borderId="38" xfId="0" applyFont="1" applyBorder="1" applyAlignment="1" applyProtection="1">
      <alignment horizontal="center" vertical="center"/>
      <protection hidden="1"/>
    </xf>
    <xf numFmtId="0" fontId="37" fillId="0" borderId="40" xfId="0" applyFont="1" applyBorder="1" applyAlignment="1" applyProtection="1">
      <alignment horizontal="center" vertical="center"/>
      <protection hidden="1"/>
    </xf>
    <xf numFmtId="0" fontId="37" fillId="0" borderId="20" xfId="0" applyFont="1" applyBorder="1" applyAlignment="1" applyProtection="1">
      <alignment horizontal="center" vertical="center"/>
      <protection hidden="1"/>
    </xf>
    <xf numFmtId="0" fontId="37" fillId="0" borderId="21" xfId="0" applyFont="1" applyBorder="1" applyAlignment="1" applyProtection="1">
      <alignment horizontal="center" vertical="center"/>
      <protection hidden="1"/>
    </xf>
    <xf numFmtId="0" fontId="37" fillId="0" borderId="52" xfId="0" applyFont="1" applyBorder="1" applyAlignment="1" applyProtection="1">
      <alignment horizontal="center" vertical="center"/>
      <protection hidden="1"/>
    </xf>
    <xf numFmtId="0" fontId="37" fillId="0" borderId="90" xfId="0" applyFont="1" applyBorder="1" applyAlignment="1" applyProtection="1">
      <alignment horizontal="center" vertical="center"/>
      <protection hidden="1"/>
    </xf>
    <xf numFmtId="0" fontId="37" fillId="0" borderId="91" xfId="0" applyFont="1" applyBorder="1" applyAlignment="1" applyProtection="1">
      <alignment horizontal="center" vertical="center"/>
      <protection hidden="1"/>
    </xf>
    <xf numFmtId="0" fontId="37" fillId="0" borderId="51" xfId="0" applyFont="1" applyBorder="1" applyAlignment="1" applyProtection="1">
      <alignment horizontal="center" vertical="center"/>
      <protection hidden="1"/>
    </xf>
    <xf numFmtId="0" fontId="39" fillId="0" borderId="90" xfId="0" applyFont="1" applyBorder="1" applyAlignment="1" applyProtection="1">
      <alignment horizontal="center" vertical="center" wrapText="1"/>
      <protection hidden="1"/>
    </xf>
    <xf numFmtId="0" fontId="39" fillId="0" borderId="91" xfId="0" applyFont="1" applyBorder="1" applyAlignment="1" applyProtection="1">
      <alignment horizontal="center" vertical="center" wrapText="1"/>
      <protection hidden="1"/>
    </xf>
    <xf numFmtId="0" fontId="37" fillId="0" borderId="91" xfId="0" applyFont="1" applyBorder="1" applyAlignment="1" applyProtection="1">
      <alignment horizontal="center" vertical="center" wrapText="1"/>
      <protection hidden="1"/>
    </xf>
    <xf numFmtId="0" fontId="37" fillId="0" borderId="13" xfId="0" applyFont="1" applyBorder="1" applyAlignment="1" applyProtection="1">
      <alignment horizontal="center" vertical="center" wrapText="1"/>
      <protection hidden="1"/>
    </xf>
    <xf numFmtId="0" fontId="44" fillId="0" borderId="21" xfId="0" applyFont="1" applyBorder="1" applyAlignment="1" applyProtection="1">
      <alignment horizontal="center" vertical="center"/>
      <protection hidden="1"/>
    </xf>
    <xf numFmtId="0" fontId="26" fillId="0" borderId="0" xfId="0" applyFont="1">
      <alignment vertical="center"/>
    </xf>
    <xf numFmtId="0" fontId="25" fillId="0" borderId="0" xfId="0" applyFont="1">
      <alignment vertical="center"/>
    </xf>
    <xf numFmtId="0" fontId="15" fillId="0" borderId="21" xfId="0" applyFont="1" applyBorder="1" applyAlignment="1" applyProtection="1">
      <alignment horizontal="center" vertical="center" shrinkToFit="1"/>
      <protection hidden="1"/>
    </xf>
    <xf numFmtId="0" fontId="36" fillId="0" borderId="21" xfId="0" applyFont="1" applyBorder="1" applyAlignment="1" applyProtection="1">
      <alignment horizontal="center" vertical="center" shrinkToFit="1"/>
      <protection hidden="1"/>
    </xf>
    <xf numFmtId="0" fontId="36" fillId="0" borderId="52" xfId="0" applyFont="1" applyBorder="1" applyAlignment="1" applyProtection="1">
      <alignment horizontal="center" vertical="center" shrinkToFit="1"/>
      <protection hidden="1"/>
    </xf>
    <xf numFmtId="0" fontId="36" fillId="0" borderId="91" xfId="0" applyFont="1" applyBorder="1" applyAlignment="1" applyProtection="1">
      <alignment horizontal="center" vertical="center" shrinkToFit="1"/>
      <protection hidden="1"/>
    </xf>
    <xf numFmtId="0" fontId="36" fillId="0" borderId="51" xfId="0" applyFont="1" applyBorder="1" applyAlignment="1" applyProtection="1">
      <alignment horizontal="center" vertical="center" shrinkToFit="1"/>
      <protection hidden="1"/>
    </xf>
    <xf numFmtId="0" fontId="24" fillId="0" borderId="0" xfId="0" applyFont="1" applyProtection="1">
      <alignment vertical="center"/>
      <protection hidden="1"/>
    </xf>
    <xf numFmtId="0" fontId="0" fillId="0" borderId="0" xfId="0" applyFont="1" applyAlignment="1" applyProtection="1">
      <alignment horizontal="center" vertical="center" shrinkToFit="1"/>
      <protection hidden="1"/>
    </xf>
    <xf numFmtId="0" fontId="24" fillId="0" borderId="0" xfId="0" applyFont="1" applyAlignment="1" applyProtection="1">
      <alignment horizontal="center" vertical="center"/>
      <protection hidden="1"/>
    </xf>
    <xf numFmtId="0" fontId="24" fillId="0" borderId="86" xfId="0" applyFont="1" applyBorder="1" applyAlignment="1" applyProtection="1">
      <alignment horizontal="center" vertical="center"/>
      <protection hidden="1"/>
    </xf>
    <xf numFmtId="0" fontId="15" fillId="0" borderId="9" xfId="0" applyFont="1" applyBorder="1" applyAlignment="1" applyProtection="1">
      <alignment horizontal="center" vertical="center" wrapText="1" shrinkToFit="1"/>
      <protection hidden="1"/>
    </xf>
    <xf numFmtId="0" fontId="36" fillId="0" borderId="21" xfId="0" applyFont="1" applyBorder="1" applyAlignment="1" applyProtection="1">
      <alignment horizontal="center" vertical="center" wrapText="1" shrinkToFit="1"/>
      <protection hidden="1"/>
    </xf>
    <xf numFmtId="0" fontId="36" fillId="0" borderId="12" xfId="0" applyFont="1" applyBorder="1" applyAlignment="1" applyProtection="1">
      <alignment horizontal="center" vertical="center" wrapText="1" shrinkToFit="1"/>
      <protection hidden="1"/>
    </xf>
    <xf numFmtId="0" fontId="36" fillId="0" borderId="91" xfId="0" applyFont="1" applyBorder="1" applyAlignment="1" applyProtection="1">
      <alignment horizontal="center" vertical="center" wrapText="1" shrinkToFit="1"/>
      <protection hidden="1"/>
    </xf>
    <xf numFmtId="0" fontId="16" fillId="0" borderId="20" xfId="0" applyFont="1" applyBorder="1" applyAlignment="1" applyProtection="1">
      <alignment horizontal="left" vertical="center" wrapText="1" shrinkToFit="1"/>
      <protection hidden="1"/>
    </xf>
    <xf numFmtId="0" fontId="16" fillId="0" borderId="21" xfId="0" applyFont="1" applyBorder="1" applyAlignment="1" applyProtection="1">
      <alignment horizontal="left" vertical="center" wrapText="1" shrinkToFit="1"/>
      <protection hidden="1"/>
    </xf>
    <xf numFmtId="0" fontId="16" fillId="0" borderId="22" xfId="0" applyFont="1" applyBorder="1" applyAlignment="1" applyProtection="1">
      <alignment horizontal="left" vertical="center" wrapText="1" shrinkToFit="1"/>
      <protection hidden="1"/>
    </xf>
    <xf numFmtId="0" fontId="16" fillId="0" borderId="90" xfId="0" applyFont="1" applyBorder="1" applyAlignment="1" applyProtection="1">
      <alignment horizontal="left" vertical="center" wrapText="1" shrinkToFit="1"/>
      <protection hidden="1"/>
    </xf>
    <xf numFmtId="0" fontId="16" fillId="0" borderId="91" xfId="0" applyFont="1" applyBorder="1" applyAlignment="1" applyProtection="1">
      <alignment horizontal="left" vertical="center" wrapText="1" shrinkToFit="1"/>
      <protection hidden="1"/>
    </xf>
    <xf numFmtId="0" fontId="16" fillId="0" borderId="13" xfId="0" applyFont="1" applyBorder="1" applyAlignment="1" applyProtection="1">
      <alignment horizontal="left" vertical="center" wrapText="1" shrinkToFit="1"/>
      <protection hidden="1"/>
    </xf>
    <xf numFmtId="0" fontId="12" fillId="0" borderId="87" xfId="0" applyFont="1" applyBorder="1" applyAlignment="1" applyProtection="1">
      <alignment horizontal="center" vertical="center" shrinkToFit="1"/>
      <protection hidden="1"/>
    </xf>
    <xf numFmtId="0" fontId="12" fillId="0" borderId="89" xfId="0" applyFont="1" applyBorder="1" applyAlignment="1" applyProtection="1">
      <alignment horizontal="center" vertical="center" shrinkToFit="1"/>
      <protection hidden="1"/>
    </xf>
    <xf numFmtId="0" fontId="12" fillId="0" borderId="20" xfId="0" applyFont="1" applyBorder="1" applyAlignment="1" applyProtection="1">
      <alignment horizontal="center" vertical="center" shrinkToFit="1"/>
      <protection hidden="1"/>
    </xf>
    <xf numFmtId="0" fontId="12" fillId="0" borderId="21" xfId="0" applyFont="1" applyBorder="1" applyAlignment="1" applyProtection="1">
      <alignment horizontal="center" vertical="center" shrinkToFit="1"/>
      <protection hidden="1"/>
    </xf>
    <xf numFmtId="0" fontId="12" fillId="0" borderId="22" xfId="0" applyFont="1" applyBorder="1" applyAlignment="1" applyProtection="1">
      <alignment horizontal="center" vertical="center" shrinkToFit="1"/>
      <protection hidden="1"/>
    </xf>
    <xf numFmtId="0" fontId="12" fillId="0" borderId="90" xfId="0" applyFont="1" applyBorder="1" applyAlignment="1" applyProtection="1">
      <alignment horizontal="center" vertical="center" shrinkToFit="1"/>
      <protection hidden="1"/>
    </xf>
    <xf numFmtId="0" fontId="12" fillId="0" borderId="91" xfId="0" applyFont="1" applyBorder="1" applyAlignment="1" applyProtection="1">
      <alignment horizontal="center" vertical="center" shrinkToFit="1"/>
      <protection hidden="1"/>
    </xf>
    <xf numFmtId="0" fontId="12" fillId="0" borderId="13" xfId="0" applyFont="1" applyBorder="1" applyAlignment="1" applyProtection="1">
      <alignment horizontal="center" vertical="center" shrinkToFit="1"/>
      <protection hidden="1"/>
    </xf>
    <xf numFmtId="0" fontId="10" fillId="0" borderId="20" xfId="0" applyFont="1" applyBorder="1" applyAlignment="1" applyProtection="1">
      <alignment horizontal="center" vertical="center" shrinkToFit="1"/>
      <protection hidden="1"/>
    </xf>
    <xf numFmtId="0" fontId="10" fillId="0" borderId="21" xfId="0" applyFont="1" applyBorder="1" applyAlignment="1" applyProtection="1">
      <alignment horizontal="center" vertical="center" shrinkToFit="1"/>
      <protection hidden="1"/>
    </xf>
    <xf numFmtId="0" fontId="10" fillId="0" borderId="90" xfId="0" applyFont="1" applyBorder="1" applyAlignment="1" applyProtection="1">
      <alignment horizontal="center" vertical="center" shrinkToFit="1"/>
      <protection hidden="1"/>
    </xf>
    <xf numFmtId="0" fontId="10" fillId="0" borderId="91" xfId="0" applyFont="1" applyBorder="1" applyAlignment="1" applyProtection="1">
      <alignment horizontal="center" vertical="center" shrinkToFit="1"/>
      <protection hidden="1"/>
    </xf>
    <xf numFmtId="0" fontId="37" fillId="0" borderId="22" xfId="0" applyFont="1" applyBorder="1" applyAlignment="1" applyProtection="1">
      <alignment horizontal="center" vertical="center"/>
      <protection hidden="1"/>
    </xf>
    <xf numFmtId="0" fontId="37" fillId="0" borderId="13" xfId="0" applyFont="1" applyBorder="1" applyAlignment="1" applyProtection="1">
      <alignment horizontal="center" vertical="center"/>
      <protection hidden="1"/>
    </xf>
    <xf numFmtId="0" fontId="37" fillId="0" borderId="11" xfId="0" applyFont="1" applyBorder="1" applyAlignment="1" applyProtection="1">
      <alignment horizontal="center" vertical="center"/>
      <protection hidden="1"/>
    </xf>
    <xf numFmtId="0" fontId="37" fillId="0" borderId="92" xfId="0" applyFont="1" applyBorder="1" applyAlignment="1" applyProtection="1">
      <alignment horizontal="center" vertical="center" wrapText="1"/>
      <protection hidden="1"/>
    </xf>
    <xf numFmtId="0" fontId="37" fillId="0" borderId="0" xfId="0" applyFont="1" applyBorder="1" applyAlignment="1" applyProtection="1">
      <alignment horizontal="center" vertical="center" wrapText="1"/>
      <protection hidden="1"/>
    </xf>
    <xf numFmtId="0" fontId="37" fillId="0" borderId="10" xfId="0" applyFont="1" applyBorder="1" applyAlignment="1" applyProtection="1">
      <alignment horizontal="center" vertical="center" wrapText="1"/>
      <protection hidden="1"/>
    </xf>
    <xf numFmtId="0" fontId="15" fillId="0" borderId="74" xfId="0" applyFont="1" applyBorder="1" applyAlignment="1" applyProtection="1">
      <alignment horizontal="center" vertical="center" shrinkToFit="1"/>
      <protection hidden="1"/>
    </xf>
    <xf numFmtId="0" fontId="15" fillId="0" borderId="11" xfId="0" applyFont="1" applyBorder="1" applyAlignment="1" applyProtection="1">
      <alignment horizontal="center" vertical="center" shrinkToFit="1"/>
      <protection hidden="1"/>
    </xf>
    <xf numFmtId="0" fontId="16" fillId="0" borderId="20" xfId="0" applyFont="1" applyBorder="1" applyAlignment="1" applyProtection="1">
      <alignment horizontal="center" vertical="center" wrapText="1" shrinkToFit="1"/>
      <protection hidden="1"/>
    </xf>
    <xf numFmtId="0" fontId="16" fillId="0" borderId="21" xfId="0" applyFont="1" applyBorder="1" applyAlignment="1" applyProtection="1">
      <alignment horizontal="center" vertical="center" wrapText="1" shrinkToFit="1"/>
      <protection hidden="1"/>
    </xf>
    <xf numFmtId="0" fontId="16" fillId="0" borderId="22" xfId="0" applyFont="1" applyBorder="1" applyAlignment="1" applyProtection="1">
      <alignment horizontal="center" vertical="center" wrapText="1" shrinkToFit="1"/>
      <protection hidden="1"/>
    </xf>
    <xf numFmtId="0" fontId="16" fillId="0" borderId="90" xfId="0" applyFont="1" applyBorder="1" applyAlignment="1" applyProtection="1">
      <alignment horizontal="center" vertical="center" wrapText="1" shrinkToFit="1"/>
      <protection hidden="1"/>
    </xf>
    <xf numFmtId="0" fontId="16" fillId="0" borderId="91" xfId="0" applyFont="1" applyBorder="1" applyAlignment="1" applyProtection="1">
      <alignment horizontal="center" vertical="center" wrapText="1" shrinkToFit="1"/>
      <protection hidden="1"/>
    </xf>
    <xf numFmtId="0" fontId="16" fillId="0" borderId="13" xfId="0" applyFont="1" applyBorder="1" applyAlignment="1" applyProtection="1">
      <alignment horizontal="center" vertical="center" wrapText="1" shrinkToFit="1"/>
      <protection hidden="1"/>
    </xf>
    <xf numFmtId="0" fontId="15" fillId="0" borderId="14" xfId="0" applyFont="1" applyFill="1" applyBorder="1" applyAlignment="1" applyProtection="1">
      <alignment horizontal="center" vertical="center"/>
      <protection hidden="1"/>
    </xf>
    <xf numFmtId="0" fontId="15" fillId="0" borderId="38" xfId="0" applyFont="1" applyFill="1" applyBorder="1" applyAlignment="1" applyProtection="1">
      <alignment horizontal="center" vertical="center"/>
      <protection hidden="1"/>
    </xf>
    <xf numFmtId="0" fontId="15" fillId="0" borderId="40" xfId="0" applyFont="1" applyFill="1" applyBorder="1" applyAlignment="1" applyProtection="1">
      <alignment horizontal="center" vertical="center"/>
      <protection hidden="1"/>
    </xf>
    <xf numFmtId="0" fontId="15" fillId="0" borderId="14" xfId="0" applyFont="1" applyBorder="1" applyAlignment="1" applyProtection="1">
      <alignment horizontal="center" vertical="center"/>
      <protection hidden="1"/>
    </xf>
    <xf numFmtId="0" fontId="15" fillId="0" borderId="38" xfId="0" applyFont="1" applyBorder="1" applyAlignment="1" applyProtection="1">
      <alignment horizontal="center" vertical="center"/>
      <protection hidden="1"/>
    </xf>
    <xf numFmtId="0" fontId="15" fillId="0" borderId="40" xfId="0" applyFont="1" applyBorder="1" applyAlignment="1" applyProtection="1">
      <alignment horizontal="center" vertical="center"/>
      <protection hidden="1"/>
    </xf>
    <xf numFmtId="0" fontId="20" fillId="0" borderId="0" xfId="0" applyFont="1" applyAlignment="1" applyProtection="1">
      <alignment horizontal="center" vertical="center"/>
      <protection hidden="1"/>
    </xf>
    <xf numFmtId="0" fontId="37" fillId="0" borderId="90" xfId="0" applyFont="1" applyBorder="1" applyAlignment="1" applyProtection="1">
      <alignment horizontal="center" vertical="center" wrapText="1"/>
      <protection hidden="1"/>
    </xf>
    <xf numFmtId="0" fontId="34" fillId="0" borderId="9" xfId="0" applyFont="1" applyBorder="1" applyAlignment="1" applyProtection="1">
      <alignment horizontal="center" vertical="center"/>
      <protection hidden="1"/>
    </xf>
    <xf numFmtId="0" fontId="34" fillId="0" borderId="22" xfId="0" applyFont="1" applyBorder="1" applyAlignment="1" applyProtection="1">
      <alignment horizontal="center" vertical="center"/>
      <protection hidden="1"/>
    </xf>
    <xf numFmtId="0" fontId="34" fillId="0" borderId="16" xfId="0" applyFont="1" applyBorder="1" applyAlignment="1" applyProtection="1">
      <alignment horizontal="center" vertical="center"/>
      <protection hidden="1"/>
    </xf>
    <xf numFmtId="0" fontId="16" fillId="0" borderId="16" xfId="0" applyFont="1" applyBorder="1" applyAlignment="1" applyProtection="1">
      <alignment horizontal="left" vertical="center"/>
      <protection hidden="1"/>
    </xf>
    <xf numFmtId="181" fontId="34" fillId="0" borderId="16" xfId="0" applyNumberFormat="1" applyFont="1" applyBorder="1" applyAlignment="1" applyProtection="1">
      <alignment horizontal="right" vertical="center"/>
      <protection hidden="1"/>
    </xf>
    <xf numFmtId="0" fontId="34" fillId="0" borderId="16" xfId="0" applyFont="1" applyBorder="1" applyAlignment="1" applyProtection="1">
      <alignment horizontal="left" vertical="center" indent="1"/>
      <protection hidden="1"/>
    </xf>
    <xf numFmtId="0" fontId="16" fillId="0" borderId="12" xfId="0" applyFont="1" applyBorder="1" applyAlignment="1" applyProtection="1">
      <alignment horizontal="center" vertical="center"/>
      <protection hidden="1"/>
    </xf>
    <xf numFmtId="0" fontId="13" fillId="0" borderId="40" xfId="0" applyFont="1" applyBorder="1" applyAlignment="1" applyProtection="1">
      <alignment horizontal="center" vertical="center" shrinkToFit="1"/>
      <protection hidden="1"/>
    </xf>
    <xf numFmtId="0" fontId="10" fillId="0" borderId="14" xfId="0" applyFont="1" applyBorder="1" applyAlignment="1" applyProtection="1">
      <alignment horizontal="center" vertical="center" shrinkToFit="1"/>
      <protection hidden="1"/>
    </xf>
    <xf numFmtId="0" fontId="10" fillId="0" borderId="38" xfId="0" applyFont="1" applyBorder="1" applyAlignment="1" applyProtection="1">
      <alignment horizontal="center" vertical="center" shrinkToFit="1"/>
      <protection hidden="1"/>
    </xf>
    <xf numFmtId="0" fontId="10" fillId="0" borderId="40" xfId="0" applyFont="1" applyBorder="1" applyAlignment="1" applyProtection="1">
      <alignment horizontal="center" vertical="center" shrinkToFit="1"/>
      <protection hidden="1"/>
    </xf>
    <xf numFmtId="0" fontId="38" fillId="0" borderId="0" xfId="0" applyFont="1" applyAlignment="1" applyProtection="1">
      <alignment horizontal="center" vertical="center" wrapText="1" shrinkToFit="1"/>
      <protection hidden="1"/>
    </xf>
    <xf numFmtId="181" fontId="34" fillId="0" borderId="19" xfId="0" applyNumberFormat="1" applyFont="1" applyBorder="1" applyAlignment="1" applyProtection="1">
      <alignment horizontal="right" vertical="center"/>
      <protection hidden="1"/>
    </xf>
    <xf numFmtId="0" fontId="34" fillId="0" borderId="19" xfId="0" applyFont="1" applyBorder="1" applyAlignment="1" applyProtection="1">
      <alignment horizontal="left" vertical="center" indent="1"/>
      <protection hidden="1"/>
    </xf>
    <xf numFmtId="0" fontId="34" fillId="0" borderId="12" xfId="0" applyFont="1" applyBorder="1" applyAlignment="1" applyProtection="1">
      <alignment horizontal="center" vertical="center"/>
      <protection hidden="1"/>
    </xf>
    <xf numFmtId="0" fontId="34" fillId="0" borderId="13" xfId="0" applyFont="1" applyBorder="1" applyAlignment="1" applyProtection="1">
      <alignment horizontal="center" vertical="center"/>
      <protection hidden="1"/>
    </xf>
    <xf numFmtId="0" fontId="34" fillId="0" borderId="19" xfId="0" applyFont="1" applyBorder="1" applyAlignment="1" applyProtection="1">
      <alignment horizontal="center" vertical="center"/>
      <protection hidden="1"/>
    </xf>
    <xf numFmtId="0" fontId="34" fillId="0" borderId="19" xfId="0" applyFont="1" applyBorder="1" applyAlignment="1" applyProtection="1">
      <alignment horizontal="left" vertical="center"/>
      <protection hidden="1"/>
    </xf>
    <xf numFmtId="0" fontId="34" fillId="0" borderId="95" xfId="0" applyFont="1" applyBorder="1" applyAlignment="1" applyProtection="1">
      <alignment horizontal="left" vertical="center" indent="1"/>
      <protection hidden="1"/>
    </xf>
    <xf numFmtId="0" fontId="16" fillId="0" borderId="74" xfId="0" applyFont="1" applyBorder="1" applyAlignment="1" applyProtection="1">
      <alignment horizontal="center" vertical="center" shrinkToFit="1"/>
      <protection hidden="1"/>
    </xf>
    <xf numFmtId="0" fontId="37" fillId="0" borderId="74" xfId="0" applyFont="1" applyBorder="1" applyAlignment="1" applyProtection="1">
      <alignment horizontal="center" vertical="center"/>
      <protection hidden="1"/>
    </xf>
    <xf numFmtId="0" fontId="34" fillId="0" borderId="14" xfId="0" applyFont="1" applyBorder="1" applyAlignment="1" applyProtection="1">
      <alignment vertical="center"/>
      <protection hidden="1"/>
    </xf>
    <xf numFmtId="0" fontId="34" fillId="0" borderId="38" xfId="0" applyFont="1" applyBorder="1" applyAlignment="1" applyProtection="1">
      <alignment vertical="center"/>
      <protection hidden="1"/>
    </xf>
    <xf numFmtId="0" fontId="34" fillId="0" borderId="14" xfId="0" applyFont="1" applyBorder="1" applyAlignment="1" applyProtection="1">
      <alignment horizontal="left" vertical="center"/>
      <protection hidden="1"/>
    </xf>
    <xf numFmtId="0" fontId="34" fillId="0" borderId="38" xfId="0" applyFont="1" applyBorder="1" applyAlignment="1" applyProtection="1">
      <alignment horizontal="left" vertical="center"/>
      <protection hidden="1"/>
    </xf>
    <xf numFmtId="0" fontId="34" fillId="0" borderId="74" xfId="0" applyFont="1" applyBorder="1" applyAlignment="1" applyProtection="1">
      <alignment horizontal="center" vertical="center"/>
      <protection hidden="1"/>
    </xf>
    <xf numFmtId="0" fontId="16" fillId="0" borderId="66" xfId="0" applyFont="1" applyBorder="1" applyAlignment="1" applyProtection="1">
      <alignment horizontal="center" vertical="center" shrinkToFit="1"/>
      <protection hidden="1"/>
    </xf>
    <xf numFmtId="0" fontId="16" fillId="0" borderId="37" xfId="0" applyFont="1" applyBorder="1" applyAlignment="1" applyProtection="1">
      <alignment horizontal="center" vertical="center" shrinkToFit="1"/>
      <protection hidden="1"/>
    </xf>
    <xf numFmtId="181" fontId="34" fillId="0" borderId="37" xfId="0" applyNumberFormat="1" applyFont="1" applyBorder="1" applyAlignment="1" applyProtection="1">
      <alignment horizontal="right" vertical="center"/>
      <protection hidden="1"/>
    </xf>
    <xf numFmtId="0" fontId="34" fillId="0" borderId="37" xfId="0" applyFont="1" applyBorder="1" applyAlignment="1" applyProtection="1">
      <alignment horizontal="left" vertical="center" indent="1"/>
      <protection hidden="1"/>
    </xf>
    <xf numFmtId="0" fontId="34" fillId="0" borderId="20" xfId="0" applyFont="1" applyBorder="1" applyAlignment="1" applyProtection="1">
      <alignment horizontal="center" vertical="center"/>
      <protection hidden="1"/>
    </xf>
    <xf numFmtId="0" fontId="34" fillId="0" borderId="21" xfId="0" applyFont="1" applyBorder="1" applyAlignment="1" applyProtection="1">
      <alignment horizontal="center" vertical="center"/>
      <protection hidden="1"/>
    </xf>
    <xf numFmtId="0" fontId="34" fillId="0" borderId="52" xfId="0" applyFont="1" applyBorder="1" applyAlignment="1" applyProtection="1">
      <alignment horizontal="center" vertical="center"/>
      <protection hidden="1"/>
    </xf>
    <xf numFmtId="0" fontId="34" fillId="0" borderId="90" xfId="0" applyFont="1" applyBorder="1" applyAlignment="1" applyProtection="1">
      <alignment horizontal="center" vertical="center"/>
      <protection hidden="1"/>
    </xf>
    <xf numFmtId="0" fontId="34" fillId="0" borderId="91" xfId="0" applyFont="1" applyBorder="1" applyAlignment="1" applyProtection="1">
      <alignment horizontal="center" vertical="center"/>
      <protection hidden="1"/>
    </xf>
    <xf numFmtId="0" fontId="34" fillId="0" borderId="51" xfId="0" applyFont="1" applyBorder="1" applyAlignment="1" applyProtection="1">
      <alignment horizontal="center" vertical="center"/>
      <protection hidden="1"/>
    </xf>
    <xf numFmtId="0" fontId="11" fillId="0" borderId="63" xfId="0" applyFont="1" applyBorder="1" applyAlignment="1" applyProtection="1">
      <alignment horizontal="center" shrinkToFit="1"/>
      <protection hidden="1"/>
    </xf>
    <xf numFmtId="0" fontId="39" fillId="0" borderId="23" xfId="0" applyFont="1" applyBorder="1" applyAlignment="1" applyProtection="1">
      <alignment horizontal="center" shrinkToFit="1"/>
      <protection hidden="1"/>
    </xf>
    <xf numFmtId="0" fontId="39" fillId="0" borderId="87" xfId="0" applyFont="1" applyBorder="1" applyAlignment="1" applyProtection="1">
      <alignment horizontal="center" vertical="center"/>
      <protection hidden="1"/>
    </xf>
    <xf numFmtId="0" fontId="39" fillId="0" borderId="88" xfId="0" applyFont="1" applyBorder="1" applyAlignment="1" applyProtection="1">
      <alignment horizontal="center" vertical="center"/>
      <protection hidden="1"/>
    </xf>
    <xf numFmtId="0" fontId="39" fillId="0" borderId="89" xfId="0" applyFont="1" applyBorder="1" applyAlignment="1" applyProtection="1">
      <alignment horizontal="center" vertical="center"/>
      <protection hidden="1"/>
    </xf>
    <xf numFmtId="0" fontId="9" fillId="0" borderId="39" xfId="0" applyFont="1" applyBorder="1" applyAlignment="1">
      <alignment horizontal="center" vertical="center"/>
    </xf>
    <xf numFmtId="0" fontId="9" fillId="0" borderId="86" xfId="0" applyFont="1" applyBorder="1" applyAlignment="1">
      <alignment horizontal="center" vertical="center"/>
    </xf>
    <xf numFmtId="0" fontId="9" fillId="0" borderId="108" xfId="0" applyFont="1" applyBorder="1" applyAlignment="1">
      <alignment horizontal="center" vertical="center"/>
    </xf>
    <xf numFmtId="0" fontId="9" fillId="0" borderId="109" xfId="0" applyFont="1" applyBorder="1" applyAlignment="1">
      <alignment horizontal="center" vertical="center"/>
    </xf>
    <xf numFmtId="0" fontId="24" fillId="0" borderId="0" xfId="0" applyFont="1" applyBorder="1" applyProtection="1">
      <alignment vertical="center"/>
      <protection hidden="1"/>
    </xf>
    <xf numFmtId="0" fontId="8" fillId="0" borderId="0" xfId="0" applyFont="1" applyBorder="1" applyAlignment="1" applyProtection="1">
      <alignment horizontal="center" vertical="center" shrinkToFit="1"/>
      <protection hidden="1"/>
    </xf>
    <xf numFmtId="0" fontId="8" fillId="0" borderId="104" xfId="0" applyFont="1" applyBorder="1" applyAlignment="1" applyProtection="1">
      <alignment horizontal="center" vertical="center" shrinkToFit="1"/>
      <protection hidden="1"/>
    </xf>
    <xf numFmtId="0" fontId="24" fillId="0" borderId="0" xfId="0" applyFont="1" applyBorder="1" applyAlignment="1" applyProtection="1">
      <alignment horizontal="center" vertical="center"/>
      <protection hidden="1"/>
    </xf>
    <xf numFmtId="0" fontId="11" fillId="0" borderId="20" xfId="0" applyFont="1" applyBorder="1" applyAlignment="1" applyProtection="1">
      <alignment horizontal="center" vertical="center"/>
      <protection hidden="1"/>
    </xf>
    <xf numFmtId="0" fontId="39" fillId="0" borderId="22" xfId="0" applyFont="1" applyBorder="1" applyAlignment="1" applyProtection="1">
      <alignment horizontal="center" vertical="center"/>
      <protection hidden="1"/>
    </xf>
    <xf numFmtId="0" fontId="39" fillId="0" borderId="90" xfId="0" applyFont="1" applyBorder="1" applyAlignment="1" applyProtection="1">
      <alignment horizontal="center" vertical="center"/>
      <protection hidden="1"/>
    </xf>
    <xf numFmtId="0" fontId="39" fillId="0" borderId="13" xfId="0" applyFont="1" applyBorder="1" applyAlignment="1" applyProtection="1">
      <alignment horizontal="center" vertical="center"/>
      <protection hidden="1"/>
    </xf>
    <xf numFmtId="0" fontId="39" fillId="0" borderId="14" xfId="0" applyFont="1" applyBorder="1" applyAlignment="1" applyProtection="1">
      <alignment horizontal="center" vertical="center"/>
      <protection hidden="1"/>
    </xf>
    <xf numFmtId="0" fontId="39" fillId="0" borderId="11" xfId="0" applyFont="1" applyBorder="1" applyAlignment="1" applyProtection="1">
      <alignment horizontal="center" vertical="center"/>
      <protection hidden="1"/>
    </xf>
    <xf numFmtId="0" fontId="34" fillId="0" borderId="0" xfId="0" applyFont="1" applyBorder="1" applyAlignment="1">
      <alignment horizontal="left" vertical="center" wrapText="1"/>
    </xf>
    <xf numFmtId="0" fontId="37" fillId="0" borderId="0" xfId="0" applyFont="1" applyBorder="1" applyAlignment="1">
      <alignment horizontal="left" vertical="center"/>
    </xf>
    <xf numFmtId="0" fontId="37" fillId="0" borderId="91" xfId="0" applyFont="1" applyBorder="1" applyAlignment="1">
      <alignment horizontal="left" vertical="center"/>
    </xf>
    <xf numFmtId="0" fontId="0" fillId="0" borderId="45" xfId="0" applyBorder="1" applyAlignment="1" applyProtection="1">
      <alignment horizontal="center" vertical="center" wrapText="1"/>
      <protection hidden="1"/>
    </xf>
    <xf numFmtId="0" fontId="0" fillId="0" borderId="57" xfId="0" applyBorder="1" applyAlignment="1" applyProtection="1">
      <alignment horizontal="center" vertical="center" wrapText="1"/>
      <protection hidden="1"/>
    </xf>
    <xf numFmtId="189" fontId="7" fillId="4" borderId="1" xfId="0" applyNumberFormat="1" applyFont="1" applyFill="1" applyBorder="1" applyAlignment="1" applyProtection="1">
      <alignment horizontal="center" vertical="center"/>
      <protection locked="0"/>
    </xf>
    <xf numFmtId="189" fontId="7" fillId="4" borderId="54" xfId="0" applyNumberFormat="1" applyFont="1" applyFill="1" applyBorder="1" applyAlignment="1" applyProtection="1">
      <alignment horizontal="center" vertical="center"/>
      <protection locked="0"/>
    </xf>
    <xf numFmtId="0" fontId="0" fillId="0" borderId="33" xfId="0" applyFont="1" applyBorder="1" applyAlignment="1" applyProtection="1">
      <alignment horizontal="center" vertical="center" wrapText="1"/>
      <protection hidden="1"/>
    </xf>
    <xf numFmtId="0" fontId="8" fillId="9" borderId="0" xfId="0" applyFont="1" applyFill="1">
      <alignment vertical="center"/>
    </xf>
    <xf numFmtId="0" fontId="7" fillId="9" borderId="0" xfId="0" applyFont="1" applyFill="1">
      <alignment vertical="center"/>
    </xf>
    <xf numFmtId="0" fontId="57" fillId="9" borderId="0" xfId="0" applyFont="1" applyFill="1">
      <alignment vertical="center"/>
    </xf>
    <xf numFmtId="0" fontId="9" fillId="0" borderId="0" xfId="0" applyFont="1" applyBorder="1" applyAlignment="1">
      <alignment vertical="center"/>
    </xf>
    <xf numFmtId="0" fontId="9" fillId="0" borderId="39" xfId="0" applyFont="1" applyBorder="1" applyAlignment="1">
      <alignment vertical="center"/>
    </xf>
    <xf numFmtId="0" fontId="9" fillId="0" borderId="86" xfId="0" applyFont="1" applyBorder="1" applyAlignment="1">
      <alignment vertical="center"/>
    </xf>
    <xf numFmtId="0" fontId="9" fillId="0" borderId="108" xfId="0" applyFont="1" applyBorder="1" applyAlignment="1">
      <alignment vertical="center"/>
    </xf>
    <xf numFmtId="0" fontId="9" fillId="0" borderId="109" xfId="0" applyFont="1" applyBorder="1" applyAlignment="1">
      <alignment vertical="center"/>
    </xf>
    <xf numFmtId="0" fontId="24" fillId="0" borderId="0" xfId="0" applyFont="1" applyBorder="1" applyAlignment="1" applyProtection="1">
      <alignment vertical="center"/>
      <protection hidden="1"/>
    </xf>
  </cellXfs>
  <cellStyles count="33">
    <cellStyle name="ハイパーリンク" xfId="1" builtinId="8"/>
    <cellStyle name="桁区切り" xfId="32" builtinId="6"/>
    <cellStyle name="標準" xfId="0" builtinId="0"/>
    <cellStyle name="表示済みのハイパーリンク" xfId="2" builtinId="9" hidden="1"/>
    <cellStyle name="表示済みのハイパーリンク" xfId="3" builtinId="9" hidden="1"/>
    <cellStyle name="表示済みのハイパーリンク" xfId="4" builtinId="9" hidden="1"/>
    <cellStyle name="表示済みのハイパーリンク" xfId="5" builtinId="9" hidden="1"/>
    <cellStyle name="表示済みのハイパーリンク" xfId="6" builtinId="9" hidden="1"/>
    <cellStyle name="表示済みのハイパーリンク" xfId="7" builtinId="9" hidden="1"/>
    <cellStyle name="表示済みのハイパーリンク" xfId="8" builtinId="9" hidden="1"/>
    <cellStyle name="表示済みのハイパーリンク" xfId="9" builtinId="9" hidden="1"/>
    <cellStyle name="表示済みのハイパーリンク" xfId="10" builtinId="9" hidden="1"/>
    <cellStyle name="表示済みのハイパーリンク" xfId="11" builtinId="9" hidden="1"/>
    <cellStyle name="表示済みのハイパーリンク" xfId="12" builtinId="9" hidden="1"/>
    <cellStyle name="表示済みのハイパーリンク" xfId="13" builtinId="9" hidden="1"/>
    <cellStyle name="表示済みのハイパーリンク" xfId="14" builtinId="9" hidden="1"/>
    <cellStyle name="表示済みのハイパーリンク" xfId="15" builtinId="9" hidden="1"/>
    <cellStyle name="表示済みのハイパーリンク" xfId="16" builtinId="9" hidden="1"/>
    <cellStyle name="表示済みのハイパーリンク" xfId="17" builtinId="9" hidden="1"/>
    <cellStyle name="表示済みのハイパーリンク" xfId="18" builtinId="9" hidden="1"/>
    <cellStyle name="表示済みのハイパーリンク" xfId="19" builtinId="9" hidden="1"/>
    <cellStyle name="表示済みのハイパーリンク" xfId="20" builtinId="9" hidden="1"/>
    <cellStyle name="表示済みのハイパーリンク" xfId="21" builtinId="9" hidden="1"/>
    <cellStyle name="表示済みのハイパーリンク" xfId="22" builtinId="9" hidden="1"/>
    <cellStyle name="表示済みのハイパーリンク" xfId="23" builtinId="9" hidden="1"/>
    <cellStyle name="表示済みのハイパーリンク" xfId="24" builtinId="9" hidden="1"/>
    <cellStyle name="表示済みのハイパーリンク" xfId="25" builtinId="9" hidden="1"/>
    <cellStyle name="表示済みのハイパーリンク" xfId="26" builtinId="9" hidden="1"/>
    <cellStyle name="表示済みのハイパーリンク" xfId="27" builtinId="9" hidden="1"/>
    <cellStyle name="表示済みのハイパーリンク" xfId="28" builtinId="9" hidden="1"/>
    <cellStyle name="表示済みのハイパーリンク" xfId="29" builtinId="9" hidden="1"/>
    <cellStyle name="表示済みのハイパーリンク" xfId="30" builtinId="9" hidden="1"/>
    <cellStyle name="表示済みのハイパーリンク" xfId="31" builtinId="9" hidden="1"/>
  </cellStyles>
  <dxfs count="0"/>
  <tableStyles count="0" defaultTableStyle="TableStyleMedium2" defaultPivotStyle="PivotStyleLight16"/>
  <colors>
    <mruColors>
      <color rgb="FFFFFF66"/>
      <color rgb="FF00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13</xdr:col>
      <xdr:colOff>228600</xdr:colOff>
      <xdr:row>28</xdr:row>
      <xdr:rowOff>152400</xdr:rowOff>
    </xdr:from>
    <xdr:to>
      <xdr:col>16</xdr:col>
      <xdr:colOff>85725</xdr:colOff>
      <xdr:row>33</xdr:row>
      <xdr:rowOff>38100</xdr:rowOff>
    </xdr:to>
    <xdr:pic>
      <xdr:nvPicPr>
        <xdr:cNvPr id="2" name="Picture 1" descr="11285224273029.png">
          <a:extLst>
            <a:ext uri="{FF2B5EF4-FFF2-40B4-BE49-F238E27FC236}">
              <a16:creationId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6305550" y="8486775"/>
          <a:ext cx="847725" cy="85725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J32"/>
  <sheetViews>
    <sheetView tabSelected="1" zoomScale="150" zoomScaleNormal="150" zoomScalePageLayoutView="150" workbookViewId="0">
      <selection activeCell="F21" sqref="F21"/>
    </sheetView>
  </sheetViews>
  <sheetFormatPr defaultColWidth="8.875" defaultRowHeight="13.5" x14ac:dyDescent="0.15"/>
  <sheetData>
    <row r="2" spans="2:10" ht="14.25" x14ac:dyDescent="0.15">
      <c r="B2" s="275" t="s">
        <v>370</v>
      </c>
    </row>
    <row r="3" spans="2:10" ht="14.25" x14ac:dyDescent="0.15">
      <c r="B3" s="275"/>
    </row>
    <row r="4" spans="2:10" x14ac:dyDescent="0.15">
      <c r="B4" s="276" t="s">
        <v>275</v>
      </c>
      <c r="C4" s="276"/>
      <c r="D4" s="276"/>
    </row>
    <row r="5" spans="2:10" x14ac:dyDescent="0.15">
      <c r="B5" s="277" t="s">
        <v>276</v>
      </c>
      <c r="C5" s="277"/>
      <c r="D5" s="277"/>
    </row>
    <row r="6" spans="2:10" x14ac:dyDescent="0.15">
      <c r="B6" s="278" t="s">
        <v>277</v>
      </c>
      <c r="C6" s="278"/>
      <c r="D6" s="278"/>
    </row>
    <row r="8" spans="2:10" x14ac:dyDescent="0.15">
      <c r="B8" t="s">
        <v>280</v>
      </c>
      <c r="C8" s="273"/>
      <c r="D8" s="273"/>
      <c r="E8" s="273"/>
      <c r="F8" s="273"/>
      <c r="G8" s="273"/>
      <c r="H8" s="273"/>
      <c r="I8" s="273"/>
      <c r="J8" s="273"/>
    </row>
    <row r="9" spans="2:10" x14ac:dyDescent="0.15">
      <c r="B9" t="s">
        <v>267</v>
      </c>
      <c r="C9" s="273"/>
      <c r="D9" s="273"/>
      <c r="E9" s="273"/>
      <c r="F9" s="273"/>
      <c r="G9" s="273"/>
      <c r="H9" s="273"/>
      <c r="I9" s="273"/>
      <c r="J9" s="273"/>
    </row>
    <row r="10" spans="2:10" x14ac:dyDescent="0.15">
      <c r="B10" t="s">
        <v>270</v>
      </c>
    </row>
    <row r="12" spans="2:10" x14ac:dyDescent="0.15">
      <c r="B12" t="s">
        <v>322</v>
      </c>
    </row>
    <row r="13" spans="2:10" x14ac:dyDescent="0.15">
      <c r="B13" t="s">
        <v>323</v>
      </c>
    </row>
    <row r="14" spans="2:10" x14ac:dyDescent="0.15">
      <c r="B14" t="s">
        <v>324</v>
      </c>
    </row>
    <row r="15" spans="2:10" x14ac:dyDescent="0.15">
      <c r="B15" t="s">
        <v>325</v>
      </c>
    </row>
    <row r="16" spans="2:10" x14ac:dyDescent="0.15">
      <c r="B16" t="s">
        <v>278</v>
      </c>
    </row>
    <row r="17" spans="2:8" x14ac:dyDescent="0.15">
      <c r="B17" t="s">
        <v>279</v>
      </c>
    </row>
    <row r="19" spans="2:8" x14ac:dyDescent="0.15">
      <c r="B19" t="s">
        <v>268</v>
      </c>
      <c r="C19" s="274"/>
      <c r="D19" s="274"/>
      <c r="E19" s="274"/>
      <c r="F19" s="274"/>
      <c r="G19" s="274"/>
      <c r="H19" s="274"/>
    </row>
    <row r="20" spans="2:8" x14ac:dyDescent="0.15">
      <c r="B20" t="s">
        <v>269</v>
      </c>
      <c r="C20" s="274"/>
      <c r="D20" s="274"/>
      <c r="E20" s="274"/>
      <c r="F20" s="274"/>
      <c r="G20" s="274"/>
      <c r="H20" s="274"/>
    </row>
    <row r="23" spans="2:8" x14ac:dyDescent="0.15">
      <c r="B23" t="s">
        <v>271</v>
      </c>
    </row>
    <row r="24" spans="2:8" x14ac:dyDescent="0.15">
      <c r="B24" t="s">
        <v>272</v>
      </c>
    </row>
    <row r="25" spans="2:8" x14ac:dyDescent="0.15">
      <c r="B25" t="s">
        <v>281</v>
      </c>
    </row>
    <row r="27" spans="2:8" x14ac:dyDescent="0.15">
      <c r="B27" t="s">
        <v>273</v>
      </c>
    </row>
    <row r="28" spans="2:8" x14ac:dyDescent="0.15">
      <c r="B28" t="s">
        <v>371</v>
      </c>
    </row>
    <row r="29" spans="2:8" x14ac:dyDescent="0.15">
      <c r="B29" t="s">
        <v>274</v>
      </c>
    </row>
    <row r="31" spans="2:8" x14ac:dyDescent="0.15">
      <c r="B31" t="s">
        <v>337</v>
      </c>
    </row>
    <row r="32" spans="2:8" x14ac:dyDescent="0.15">
      <c r="B32" t="s">
        <v>357</v>
      </c>
    </row>
  </sheetData>
  <phoneticPr fontId="31"/>
  <pageMargins left="0.7" right="0.7" top="0.75" bottom="0.75" header="0.3" footer="0.3"/>
  <pageSetup paperSize="9" scale="70" orientation="portrait" horizontalDpi="360" verticalDpi="360"/>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indexed="55"/>
    <pageSetUpPr fitToPage="1"/>
  </sheetPr>
  <dimension ref="A1:BH11"/>
  <sheetViews>
    <sheetView zoomScaleSheetLayoutView="100" workbookViewId="0">
      <selection activeCell="BA12" sqref="BA12"/>
    </sheetView>
  </sheetViews>
  <sheetFormatPr defaultColWidth="8.875" defaultRowHeight="13.5" x14ac:dyDescent="0.15"/>
  <cols>
    <col min="1" max="1" width="2.125" style="1" customWidth="1"/>
    <col min="2" max="2" width="9.375" style="1" customWidth="1"/>
    <col min="3" max="3" width="7.625" style="1" customWidth="1"/>
    <col min="4" max="4" width="31.125" style="1" customWidth="1"/>
    <col min="5" max="5" width="38.625" style="1" customWidth="1"/>
    <col min="6" max="6" width="16.125" style="1" customWidth="1"/>
    <col min="7" max="8" width="12.5" style="1" customWidth="1"/>
    <col min="9" max="11" width="10" style="1" customWidth="1"/>
    <col min="12" max="12" width="45" style="1" customWidth="1"/>
    <col min="13" max="13" width="60" style="1" customWidth="1"/>
    <col min="14" max="14" width="31.375" style="1" customWidth="1"/>
    <col min="15" max="16" width="25" style="1" customWidth="1"/>
    <col min="17" max="17" width="20.625" style="1" customWidth="1"/>
    <col min="18" max="19" width="22.5" style="1" customWidth="1"/>
    <col min="20" max="20" width="20" style="1" customWidth="1"/>
    <col min="21" max="21" width="5.875" style="1" customWidth="1"/>
    <col min="22" max="22" width="20" style="1" customWidth="1"/>
    <col min="23" max="24" width="6.125" style="1" customWidth="1"/>
    <col min="25" max="25" width="20" style="1" customWidth="1"/>
    <col min="26" max="27" width="6.125" style="1" customWidth="1"/>
    <col min="28" max="28" width="20" style="1" customWidth="1"/>
    <col min="29" max="30" width="6.125" style="1" customWidth="1"/>
    <col min="31" max="31" width="20" style="1" customWidth="1"/>
    <col min="32" max="33" width="6.125" style="1" customWidth="1"/>
    <col min="34" max="34" width="20" style="1" customWidth="1"/>
    <col min="35" max="36" width="6.125" style="1" customWidth="1"/>
    <col min="37" max="37" width="20" style="1" customWidth="1"/>
    <col min="38" max="39" width="6.125" style="1" customWidth="1"/>
    <col min="40" max="40" width="20" style="1" customWidth="1"/>
    <col min="41" max="42" width="6.125" style="1" customWidth="1"/>
    <col min="43" max="43" width="20" style="1" customWidth="1"/>
    <col min="44" max="44" width="6.125" style="1" customWidth="1"/>
    <col min="45" max="45" width="22.375" style="1" customWidth="1"/>
    <col min="46" max="47" width="9" style="1" customWidth="1"/>
    <col min="48" max="48" width="16.375" style="1" customWidth="1"/>
    <col min="49" max="50" width="9" style="1" customWidth="1"/>
    <col min="51" max="51" width="8.875" style="1"/>
    <col min="52" max="53" width="16.125" style="1" customWidth="1"/>
    <col min="54" max="54" width="12.625" style="1" customWidth="1"/>
    <col min="55" max="55" width="25" style="1" customWidth="1"/>
    <col min="56" max="56" width="38.625" style="1" bestFit="1" customWidth="1"/>
    <col min="58" max="58" width="14.875" customWidth="1"/>
    <col min="59" max="59" width="13.625" customWidth="1"/>
    <col min="60" max="60" width="16.5" customWidth="1"/>
  </cols>
  <sheetData>
    <row r="1" spans="1:60" ht="21.75" customHeight="1" thickBot="1" x14ac:dyDescent="0.2">
      <c r="A1" s="54" t="str">
        <f>記入シート!A2</f>
        <v>令和２年度　第５５回茨城県アンサンブルコンテスト中央地区大会</v>
      </c>
      <c r="B1" s="55"/>
      <c r="C1" s="55"/>
      <c r="D1" s="55"/>
      <c r="E1" s="55"/>
      <c r="F1" s="55"/>
      <c r="G1" s="54" t="s">
        <v>104</v>
      </c>
      <c r="H1" s="55"/>
      <c r="I1" s="56"/>
      <c r="J1" s="55"/>
      <c r="K1" s="55"/>
      <c r="L1" s="55"/>
      <c r="M1" s="55"/>
      <c r="N1" s="55"/>
      <c r="O1" s="55"/>
      <c r="P1" s="55"/>
      <c r="Q1" s="55"/>
      <c r="R1" s="55"/>
      <c r="S1" s="55"/>
      <c r="T1" s="55"/>
      <c r="U1" s="55"/>
      <c r="V1" s="55"/>
      <c r="W1" s="55"/>
      <c r="X1" s="55"/>
      <c r="Y1" s="55"/>
      <c r="Z1" s="55"/>
      <c r="AA1" s="55"/>
      <c r="AB1" s="55"/>
      <c r="AC1" s="55"/>
      <c r="AD1" s="55"/>
      <c r="AE1" s="55"/>
      <c r="AF1" s="55"/>
      <c r="AG1" s="55"/>
      <c r="AH1" s="55"/>
      <c r="AI1" s="55"/>
      <c r="AJ1" s="55"/>
      <c r="AK1" s="55"/>
      <c r="AL1" s="55"/>
      <c r="AM1" s="55"/>
      <c r="AN1" s="55"/>
      <c r="AO1" s="55"/>
      <c r="AP1" s="55"/>
      <c r="AQ1" s="55"/>
      <c r="AR1" s="55"/>
      <c r="AS1" s="55"/>
      <c r="AT1" s="55"/>
      <c r="AU1" s="55"/>
      <c r="AV1" s="55"/>
      <c r="AW1" s="55"/>
      <c r="AX1" s="55"/>
      <c r="AY1" s="55"/>
      <c r="AZ1" s="55"/>
      <c r="BA1" s="55"/>
      <c r="BB1" s="55"/>
      <c r="BC1" s="55"/>
      <c r="BD1" s="55"/>
    </row>
    <row r="2" spans="1:60" ht="41.25" customHeight="1" thickBot="1" x14ac:dyDescent="0.2">
      <c r="A2" s="55"/>
      <c r="B2" s="57" t="s">
        <v>77</v>
      </c>
      <c r="C2" s="113" t="s">
        <v>321</v>
      </c>
      <c r="D2" s="57" t="s">
        <v>105</v>
      </c>
      <c r="E2" s="58" t="s">
        <v>106</v>
      </c>
      <c r="F2" s="59" t="s">
        <v>107</v>
      </c>
      <c r="G2" s="60" t="s">
        <v>108</v>
      </c>
      <c r="H2" s="61" t="s">
        <v>109</v>
      </c>
      <c r="I2" s="62" t="s">
        <v>72</v>
      </c>
      <c r="J2" s="88" t="s">
        <v>338</v>
      </c>
      <c r="K2" s="88" t="s">
        <v>320</v>
      </c>
      <c r="L2" s="61" t="s">
        <v>110</v>
      </c>
      <c r="M2" s="61" t="s">
        <v>111</v>
      </c>
      <c r="N2" s="61" t="s">
        <v>112</v>
      </c>
      <c r="O2" s="61" t="s">
        <v>113</v>
      </c>
      <c r="P2" s="61" t="s">
        <v>114</v>
      </c>
      <c r="Q2" s="61" t="s">
        <v>115</v>
      </c>
      <c r="R2" s="61" t="s">
        <v>116</v>
      </c>
      <c r="S2" s="61" t="s">
        <v>117</v>
      </c>
      <c r="T2" s="62" t="s">
        <v>118</v>
      </c>
      <c r="U2" s="86" t="s">
        <v>172</v>
      </c>
      <c r="V2" s="62" t="s">
        <v>47</v>
      </c>
      <c r="W2" s="87" t="s">
        <v>142</v>
      </c>
      <c r="X2" s="86" t="s">
        <v>172</v>
      </c>
      <c r="Y2" s="62" t="s">
        <v>65</v>
      </c>
      <c r="Z2" s="87" t="s">
        <v>142</v>
      </c>
      <c r="AA2" s="86" t="s">
        <v>172</v>
      </c>
      <c r="AB2" s="62" t="s">
        <v>66</v>
      </c>
      <c r="AC2" s="87" t="s">
        <v>142</v>
      </c>
      <c r="AD2" s="86" t="s">
        <v>172</v>
      </c>
      <c r="AE2" s="61" t="s">
        <v>67</v>
      </c>
      <c r="AF2" s="87" t="s">
        <v>142</v>
      </c>
      <c r="AG2" s="86" t="s">
        <v>172</v>
      </c>
      <c r="AH2" s="61" t="s">
        <v>68</v>
      </c>
      <c r="AI2" s="87" t="s">
        <v>142</v>
      </c>
      <c r="AJ2" s="86" t="s">
        <v>172</v>
      </c>
      <c r="AK2" s="61" t="s">
        <v>69</v>
      </c>
      <c r="AL2" s="87" t="s">
        <v>142</v>
      </c>
      <c r="AM2" s="86" t="s">
        <v>172</v>
      </c>
      <c r="AN2" s="61" t="s">
        <v>70</v>
      </c>
      <c r="AO2" s="87" t="s">
        <v>142</v>
      </c>
      <c r="AP2" s="86" t="s">
        <v>172</v>
      </c>
      <c r="AQ2" s="62" t="s">
        <v>71</v>
      </c>
      <c r="AR2" s="85" t="s">
        <v>142</v>
      </c>
      <c r="AS2" s="137" t="s">
        <v>211</v>
      </c>
      <c r="AT2" s="136" t="s">
        <v>212</v>
      </c>
      <c r="AU2" s="87" t="s">
        <v>226</v>
      </c>
      <c r="AV2" s="629" t="s">
        <v>221</v>
      </c>
      <c r="AW2" s="630"/>
      <c r="AX2" s="85" t="s">
        <v>222</v>
      </c>
      <c r="AY2" s="633" t="s">
        <v>367</v>
      </c>
      <c r="AZ2" s="61" t="s">
        <v>119</v>
      </c>
      <c r="BA2" s="88" t="s">
        <v>259</v>
      </c>
      <c r="BB2" s="270" t="s">
        <v>14</v>
      </c>
      <c r="BC2" s="271" t="s">
        <v>121</v>
      </c>
      <c r="BD2" s="272" t="s">
        <v>264</v>
      </c>
      <c r="BE2" s="119" t="s">
        <v>175</v>
      </c>
      <c r="BF2" s="120" t="s">
        <v>176</v>
      </c>
      <c r="BG2" s="120" t="s">
        <v>178</v>
      </c>
      <c r="BH2" s="121" t="s">
        <v>176</v>
      </c>
    </row>
    <row r="3" spans="1:60" ht="37.5" customHeight="1" thickBot="1" x14ac:dyDescent="0.2">
      <c r="A3" s="63"/>
      <c r="B3" s="89" t="str">
        <f>記入シート!$E$12</f>
        <v>選んでください</v>
      </c>
      <c r="C3" s="90" t="str">
        <f>記入シート!E13</f>
        <v>中央</v>
      </c>
      <c r="D3" s="91">
        <f>記入シート!$E$14</f>
        <v>0</v>
      </c>
      <c r="E3" s="92">
        <f>記入シート!$E$15</f>
        <v>0</v>
      </c>
      <c r="F3" s="93" t="s">
        <v>122</v>
      </c>
      <c r="G3" s="128">
        <f>記入シート!E31</f>
        <v>0</v>
      </c>
      <c r="H3" s="94">
        <f>記入シート!E32</f>
        <v>0</v>
      </c>
      <c r="I3" s="95">
        <f>記入シート!E62</f>
        <v>0</v>
      </c>
      <c r="J3" s="94">
        <f>記入シート!E63</f>
        <v>0</v>
      </c>
      <c r="K3" s="94">
        <f>記入シート!E64</f>
        <v>0</v>
      </c>
      <c r="L3" s="96">
        <f>記入シート!E33</f>
        <v>0</v>
      </c>
      <c r="M3" s="96">
        <f>記入シート!E34</f>
        <v>0</v>
      </c>
      <c r="N3" s="97">
        <f>記入シート!E35</f>
        <v>0</v>
      </c>
      <c r="O3" s="96">
        <f>記入シート!E36</f>
        <v>0</v>
      </c>
      <c r="P3" s="96">
        <f>記入シート!E37</f>
        <v>0</v>
      </c>
      <c r="Q3" s="97">
        <f>記入シート!E38</f>
        <v>0</v>
      </c>
      <c r="R3" s="96">
        <f>記入シート!E39</f>
        <v>0</v>
      </c>
      <c r="S3" s="96">
        <f>記入シート!E40</f>
        <v>0</v>
      </c>
      <c r="T3" s="98">
        <f>記入シート!E41</f>
        <v>0</v>
      </c>
      <c r="U3" s="99">
        <f>記入シート!E43</f>
        <v>0</v>
      </c>
      <c r="V3" s="100">
        <f>記入シート!E42</f>
        <v>0</v>
      </c>
      <c r="W3" s="101" t="str">
        <f>記入シート!F42</f>
        <v>○</v>
      </c>
      <c r="X3" s="99">
        <f>記入シート!E45</f>
        <v>0</v>
      </c>
      <c r="Y3" s="100">
        <f>記入シート!E44</f>
        <v>0</v>
      </c>
      <c r="Z3" s="101" t="str">
        <f>記入シート!F44</f>
        <v>○</v>
      </c>
      <c r="AA3" s="102">
        <f>記入シート!E47</f>
        <v>0</v>
      </c>
      <c r="AB3" s="100">
        <f>記入シート!E46</f>
        <v>0</v>
      </c>
      <c r="AC3" s="101" t="str">
        <f>記入シート!F46</f>
        <v>○</v>
      </c>
      <c r="AD3" s="89" t="str">
        <f>IF(記入シート!E49="","",記入シート!E49)</f>
        <v/>
      </c>
      <c r="AE3" s="94" t="str">
        <f>IF(記入シート!E48="","",記入シート!E48)</f>
        <v/>
      </c>
      <c r="AF3" s="101" t="str">
        <f>IF(記入シート!F48=0,"",記入シート!F48)</f>
        <v>○</v>
      </c>
      <c r="AG3" s="89" t="str">
        <f>IF(記入シート!E51="","",記入シート!E51)</f>
        <v/>
      </c>
      <c r="AH3" s="94" t="str">
        <f>IF(記入シート!E50="","",記入シート!E50)</f>
        <v/>
      </c>
      <c r="AI3" s="101" t="str">
        <f>IF(記入シート!F50=0,"",記入シート!F50)</f>
        <v>○</v>
      </c>
      <c r="AJ3" s="89" t="str">
        <f>IF(記入シート!E53="","",記入シート!E53)</f>
        <v/>
      </c>
      <c r="AK3" s="94" t="str">
        <f>IF(記入シート!E52="","",記入シート!E52)</f>
        <v/>
      </c>
      <c r="AL3" s="101" t="str">
        <f>IF(記入シート!F52=0,"",記入シート!F52)</f>
        <v>○</v>
      </c>
      <c r="AM3" s="89" t="str">
        <f>IF(記入シート!E55="","",記入シート!E55)</f>
        <v/>
      </c>
      <c r="AN3" s="94" t="str">
        <f>IF(記入シート!E54="","",記入シート!E54)</f>
        <v/>
      </c>
      <c r="AO3" s="101" t="str">
        <f>IF(記入シート!F54=0,"",記入シート!F54)</f>
        <v>○</v>
      </c>
      <c r="AP3" s="103" t="str">
        <f>IF(記入シート!E57="","",記入シート!E57)</f>
        <v/>
      </c>
      <c r="AQ3" s="100" t="str">
        <f>IF(記入シート!E56="","",記入シート!E56)</f>
        <v/>
      </c>
      <c r="AR3" s="104" t="str">
        <f>IF(記入シート!F56=0,"",記入シート!F56)</f>
        <v>○</v>
      </c>
      <c r="AS3" s="100" t="str">
        <f>IF(記入シート!E58="","",記入シート!E58)</f>
        <v/>
      </c>
      <c r="AT3" s="100">
        <f>IF(記入シート!F58=0,,記入シート!F58)</f>
        <v>0</v>
      </c>
      <c r="AU3" s="101" t="str">
        <f>IF(記入シート!E59=0,"",記入シート!E59)</f>
        <v/>
      </c>
      <c r="AV3" s="89" t="str">
        <f>IF(記入シート!E60=0,"",記入シート!E60)</f>
        <v/>
      </c>
      <c r="AW3" s="101" t="str">
        <f>IF(記入シート!F60=0,"",記入シート!F60)</f>
        <v/>
      </c>
      <c r="AX3" s="104" t="str">
        <f>IF(記入シート!E61=0,"",記入シート!E61)</f>
        <v/>
      </c>
      <c r="AY3" s="138">
        <f>記入シート!E17</f>
        <v>0</v>
      </c>
      <c r="AZ3" s="122">
        <f>記入シート!E18</f>
        <v>0</v>
      </c>
      <c r="BA3" s="122">
        <f>記入シート!E22</f>
        <v>0</v>
      </c>
      <c r="BB3" s="123">
        <f>記入シート!E19</f>
        <v>0</v>
      </c>
      <c r="BC3" s="124">
        <f>記入シート!E20</f>
        <v>0</v>
      </c>
      <c r="BD3" s="269">
        <f>記入シート!E21</f>
        <v>0</v>
      </c>
      <c r="BE3" s="125">
        <f>記入シート!E23</f>
        <v>0</v>
      </c>
      <c r="BF3" s="126">
        <f>記入シート!E24</f>
        <v>0</v>
      </c>
      <c r="BG3" s="126">
        <f>記入シート!E25</f>
        <v>0</v>
      </c>
      <c r="BH3" s="127">
        <f>記入シート!E26</f>
        <v>0</v>
      </c>
    </row>
    <row r="4" spans="1:60" ht="37.5" customHeight="1" thickBot="1" x14ac:dyDescent="0.2">
      <c r="A4" s="55"/>
      <c r="B4" s="89" t="str">
        <f>IF(G4="","",記入シート!$E$12)</f>
        <v/>
      </c>
      <c r="C4" s="90" t="str">
        <f>記入シート!E13</f>
        <v>中央</v>
      </c>
      <c r="D4" s="91" t="str">
        <f>IF(G4="","",記入シート!$E$14)</f>
        <v/>
      </c>
      <c r="E4" s="92" t="str">
        <f>IF(G4="","",記入シート!$E$15)</f>
        <v/>
      </c>
      <c r="F4" s="105" t="str">
        <f>IF(G4="","","Ｂグループ")</f>
        <v/>
      </c>
      <c r="G4" s="129" t="str">
        <f>IF(記入シート!G31="","",記入シート!G31)</f>
        <v/>
      </c>
      <c r="H4" s="106" t="str">
        <f>IF(記入シート!G32="","",記入シート!G32)</f>
        <v/>
      </c>
      <c r="I4" s="107" t="str">
        <f>IF(記入シート!G62="","",記入シート!G62)</f>
        <v/>
      </c>
      <c r="J4" s="94" t="str">
        <f>IF(記入シート!G63="","",記入シート!G63)</f>
        <v/>
      </c>
      <c r="K4" s="94" t="str">
        <f>IF(記入シート!G64="","",記入シート!G64)</f>
        <v/>
      </c>
      <c r="L4" s="96" t="str">
        <f>IF(記入シート!G33="","",記入シート!G33)</f>
        <v/>
      </c>
      <c r="M4" s="96" t="str">
        <f>IF(記入シート!G34="","",記入シート!G34)</f>
        <v/>
      </c>
      <c r="N4" s="97" t="str">
        <f>IF(記入シート!G35="","",記入シート!G35)</f>
        <v/>
      </c>
      <c r="O4" s="96" t="str">
        <f>IF(記入シート!G36="","",記入シート!G36)</f>
        <v/>
      </c>
      <c r="P4" s="96" t="str">
        <f>IF(記入シート!G37="","",記入シート!G37)</f>
        <v/>
      </c>
      <c r="Q4" s="97" t="str">
        <f>IF(記入シート!G38="","",記入シート!G38)</f>
        <v/>
      </c>
      <c r="R4" s="96" t="str">
        <f>IF(記入シート!G39="","",記入シート!G39)</f>
        <v/>
      </c>
      <c r="S4" s="96" t="str">
        <f>IF(記入シート!G40="","",記入シート!G40)</f>
        <v/>
      </c>
      <c r="T4" s="98" t="str">
        <f>IF(記入シート!G41="","",記入シート!G41)</f>
        <v/>
      </c>
      <c r="U4" s="99" t="str">
        <f>IF(記入シート!G43=0,"",記入シート!G43)</f>
        <v/>
      </c>
      <c r="V4" s="100" t="str">
        <f>IF(記入シート!G42="","",記入シート!G42)</f>
        <v/>
      </c>
      <c r="W4" s="101" t="str">
        <f>IF(記入シート!H42=0,"",記入シート!H42)</f>
        <v>○</v>
      </c>
      <c r="X4" s="99" t="str">
        <f>IF(記入シート!G45=0,"",記入シート!G45)</f>
        <v/>
      </c>
      <c r="Y4" s="100" t="str">
        <f>IF(記入シート!G44="","",記入シート!G44)</f>
        <v/>
      </c>
      <c r="Z4" s="101" t="str">
        <f>IF(記入シート!H44=0,"",記入シート!H44)</f>
        <v>○</v>
      </c>
      <c r="AA4" s="102" t="str">
        <f>IF(記入シート!G47=0,"",記入シート!G47)</f>
        <v/>
      </c>
      <c r="AB4" s="100" t="str">
        <f>IF(記入シート!G46="","",記入シート!G46)</f>
        <v/>
      </c>
      <c r="AC4" s="101" t="str">
        <f>IF(記入シート!H46=0,"",記入シート!H46)</f>
        <v>○</v>
      </c>
      <c r="AD4" s="89" t="str">
        <f>IF(記入シート!G49="","",記入シート!G49)</f>
        <v/>
      </c>
      <c r="AE4" s="94" t="str">
        <f>IF(記入シート!G48="","",記入シート!G48)</f>
        <v/>
      </c>
      <c r="AF4" s="101" t="str">
        <f>IF(記入シート!H48=0,"",記入シート!H48)</f>
        <v>○</v>
      </c>
      <c r="AG4" s="89" t="str">
        <f>IF(記入シート!G51="","",記入シート!G51)</f>
        <v/>
      </c>
      <c r="AH4" s="94" t="str">
        <f>IF(記入シート!G50="","",記入シート!G50)</f>
        <v/>
      </c>
      <c r="AI4" s="101" t="str">
        <f>IF(記入シート!H50=0,"",記入シート!H50)</f>
        <v>○</v>
      </c>
      <c r="AJ4" s="89" t="str">
        <f>IF(記入シート!G53="","",記入シート!G53)</f>
        <v/>
      </c>
      <c r="AK4" s="94" t="str">
        <f>IF(記入シート!G52="","",記入シート!G52)</f>
        <v/>
      </c>
      <c r="AL4" s="101" t="str">
        <f>IF(記入シート!H52=0,"",記入シート!H52)</f>
        <v>○</v>
      </c>
      <c r="AM4" s="89" t="str">
        <f>IF(記入シート!G55="","",記入シート!G55)</f>
        <v/>
      </c>
      <c r="AN4" s="94" t="str">
        <f>IF(記入シート!G54="","",記入シート!G54)</f>
        <v/>
      </c>
      <c r="AO4" s="101" t="str">
        <f>IF(記入シート!H54=0,"",記入シート!H54)</f>
        <v>○</v>
      </c>
      <c r="AP4" s="103" t="str">
        <f>IF(記入シート!G57="","",記入シート!G57)</f>
        <v/>
      </c>
      <c r="AQ4" s="100" t="str">
        <f>IF(記入シート!G56="","",記入シート!G56)</f>
        <v/>
      </c>
      <c r="AR4" s="104" t="str">
        <f>IF(記入シート!H56=0,"",記入シート!H56)</f>
        <v>○</v>
      </c>
      <c r="AS4" s="100" t="str">
        <f>IF(記入シート!G58="","",記入シート!G58)</f>
        <v/>
      </c>
      <c r="AT4" s="156">
        <f>IF(記入シート!H58=0,,記入シート!H58)</f>
        <v>0</v>
      </c>
      <c r="AU4" s="139" t="str">
        <f>IF(記入シート!G59=0,"",記入シート!G59)</f>
        <v/>
      </c>
      <c r="AV4" s="89" t="str">
        <f>IF(記入シート!G60=0,"",記入シート!G60)</f>
        <v/>
      </c>
      <c r="AW4" s="101" t="str">
        <f>IF(記入シート!H60=0,"",記入シート!H60)</f>
        <v/>
      </c>
      <c r="AX4" s="104" t="str">
        <f>IF(記入シート!G61=0,"",記入シート!G61)</f>
        <v/>
      </c>
      <c r="AY4" s="55"/>
      <c r="AZ4" s="55"/>
      <c r="BA4" s="55"/>
      <c r="BB4" s="55"/>
      <c r="BC4" s="55"/>
      <c r="BD4" s="55"/>
    </row>
    <row r="5" spans="1:60" ht="37.5" customHeight="1" thickBot="1" x14ac:dyDescent="0.2">
      <c r="A5" s="55"/>
      <c r="B5" s="89" t="str">
        <f>IF(G5="","",記入シート!$E$12)</f>
        <v/>
      </c>
      <c r="C5" s="90" t="str">
        <f>記入シート!E13</f>
        <v>中央</v>
      </c>
      <c r="D5" s="91" t="str">
        <f>IF(G5="","",記入シート!$E$14)</f>
        <v/>
      </c>
      <c r="E5" s="92" t="str">
        <f>IF(G5="","",記入シート!$E$15)</f>
        <v/>
      </c>
      <c r="F5" s="104" t="str">
        <f>IF(G5="","","Ｃグループ")</f>
        <v/>
      </c>
      <c r="G5" s="128" t="str">
        <f>IF(記入シート!I31="","",記入シート!I31)</f>
        <v/>
      </c>
      <c r="H5" s="94" t="str">
        <f>IF(記入シート!I32="","",記入シート!I32)</f>
        <v/>
      </c>
      <c r="I5" s="95" t="str">
        <f>IF(記入シート!I62="","",記入シート!I62)</f>
        <v/>
      </c>
      <c r="J5" s="94" t="str">
        <f>IF(記入シート!I63="","",記入シート!I63)</f>
        <v/>
      </c>
      <c r="K5" s="94" t="str">
        <f>IF(記入シート!I64="","",記入シート!I64)</f>
        <v/>
      </c>
      <c r="L5" s="96" t="str">
        <f>IF(記入シート!I33="","",記入シート!I33)</f>
        <v/>
      </c>
      <c r="M5" s="96" t="str">
        <f>IF(記入シート!I34="","",記入シート!I34)</f>
        <v/>
      </c>
      <c r="N5" s="97" t="str">
        <f>IF(記入シート!I35="","",記入シート!I35)</f>
        <v/>
      </c>
      <c r="O5" s="96" t="str">
        <f>IF(記入シート!I36="","",記入シート!I36)</f>
        <v/>
      </c>
      <c r="P5" s="96" t="str">
        <f>IF(記入シート!I37="","",記入シート!I37)</f>
        <v/>
      </c>
      <c r="Q5" s="97" t="str">
        <f>IF(記入シート!I38="","",記入シート!I38)</f>
        <v/>
      </c>
      <c r="R5" s="96" t="str">
        <f>IF(記入シート!I39="","",記入シート!I39)</f>
        <v/>
      </c>
      <c r="S5" s="96" t="str">
        <f>IF(記入シート!I40="","",記入シート!I40)</f>
        <v/>
      </c>
      <c r="T5" s="98" t="str">
        <f>IF(記入シート!I41="","",記入シート!I41)</f>
        <v/>
      </c>
      <c r="U5" s="99" t="str">
        <f>IF(記入シート!I43=0,"",記入シート!I43)</f>
        <v/>
      </c>
      <c r="V5" s="100" t="str">
        <f>IF(記入シート!I42="","",記入シート!I42)</f>
        <v/>
      </c>
      <c r="W5" s="101" t="str">
        <f>IF(記入シート!J42=0,"",記入シート!J42)</f>
        <v>○</v>
      </c>
      <c r="X5" s="99" t="str">
        <f>IF(記入シート!I45=0,"",記入シート!I45)</f>
        <v/>
      </c>
      <c r="Y5" s="100" t="str">
        <f>IF(記入シート!I44="","",記入シート!I44)</f>
        <v/>
      </c>
      <c r="Z5" s="101" t="str">
        <f>IF(記入シート!J44=0,"",記入シート!J44)</f>
        <v>○</v>
      </c>
      <c r="AA5" s="102" t="str">
        <f>IF(記入シート!I47=0,"",記入シート!I47)</f>
        <v/>
      </c>
      <c r="AB5" s="100" t="str">
        <f>IF(記入シート!I46="","",記入シート!I46)</f>
        <v/>
      </c>
      <c r="AC5" s="101" t="str">
        <f>IF(記入シート!J46=0,"",記入シート!J46)</f>
        <v>○</v>
      </c>
      <c r="AD5" s="89" t="str">
        <f>IF(記入シート!I49="","",記入シート!I49)</f>
        <v/>
      </c>
      <c r="AE5" s="94" t="str">
        <f>IF(記入シート!I48="","",記入シート!I48)</f>
        <v/>
      </c>
      <c r="AF5" s="101" t="str">
        <f>IF(記入シート!J48=0,"",記入シート!J48)</f>
        <v>○</v>
      </c>
      <c r="AG5" s="89" t="str">
        <f>IF(記入シート!I51="","",記入シート!I51)</f>
        <v/>
      </c>
      <c r="AH5" s="94" t="str">
        <f>IF(記入シート!I50="","",記入シート!I50)</f>
        <v/>
      </c>
      <c r="AI5" s="101" t="str">
        <f>IF(記入シート!J50=0,"",記入シート!J50)</f>
        <v>○</v>
      </c>
      <c r="AJ5" s="89" t="str">
        <f>IF(記入シート!I53="","",記入シート!I53)</f>
        <v/>
      </c>
      <c r="AK5" s="94" t="str">
        <f>IF(記入シート!I52="","",記入シート!I52)</f>
        <v/>
      </c>
      <c r="AL5" s="101" t="str">
        <f>IF(記入シート!J52=0,"",記入シート!J52)</f>
        <v>○</v>
      </c>
      <c r="AM5" s="89" t="str">
        <f>IF(記入シート!I55="","",記入シート!I55)</f>
        <v/>
      </c>
      <c r="AN5" s="94" t="str">
        <f>IF(記入シート!I54="","",記入シート!I54)</f>
        <v/>
      </c>
      <c r="AO5" s="101" t="str">
        <f>IF(記入シート!J54=0,"",記入シート!J54)</f>
        <v>○</v>
      </c>
      <c r="AP5" s="103" t="str">
        <f>IF(記入シート!I57="","",記入シート!I57)</f>
        <v/>
      </c>
      <c r="AQ5" s="100" t="str">
        <f>IF(記入シート!I56="","",記入シート!I56)</f>
        <v/>
      </c>
      <c r="AR5" s="105" t="str">
        <f>IF(記入シート!J56=0,"",記入シート!J56)</f>
        <v>○</v>
      </c>
      <c r="AS5" s="100" t="str">
        <f>IF(記入シート!I58="","",記入シート!I58)</f>
        <v/>
      </c>
      <c r="AT5" s="156">
        <f>IF(記入シート!J58=0,,記入シート!J58)</f>
        <v>0</v>
      </c>
      <c r="AU5" s="139" t="str">
        <f>IF(記入シート!I59=0,"",記入シート!I59)</f>
        <v/>
      </c>
      <c r="AV5" s="89" t="str">
        <f>IF(記入シート!I60=0,"",記入シート!I60)</f>
        <v/>
      </c>
      <c r="AW5" s="101" t="str">
        <f>IF(記入シート!J60=0,"",記入シート!J60)</f>
        <v/>
      </c>
      <c r="AX5" s="104" t="str">
        <f>IF(記入シート!I61=0,"",記入シート!I61)</f>
        <v/>
      </c>
      <c r="AY5" s="55"/>
      <c r="AZ5" s="55"/>
      <c r="BA5" s="55"/>
      <c r="BB5" s="55"/>
      <c r="BC5" s="55"/>
      <c r="BD5" s="55"/>
    </row>
    <row r="6" spans="1:60" x14ac:dyDescent="0.15">
      <c r="A6" s="55"/>
      <c r="B6" s="55"/>
      <c r="C6" s="55"/>
      <c r="D6" s="55"/>
      <c r="E6" s="55"/>
      <c r="F6" s="55"/>
      <c r="G6" s="55"/>
      <c r="H6" s="55"/>
      <c r="I6" s="55"/>
      <c r="J6" s="55"/>
      <c r="K6" s="55"/>
      <c r="L6" s="55"/>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5"/>
      <c r="AP6" s="55"/>
      <c r="AQ6" s="55"/>
      <c r="AR6" s="55"/>
      <c r="AS6" s="55"/>
      <c r="AT6" s="55"/>
      <c r="AU6" s="55"/>
      <c r="AV6" s="55"/>
      <c r="AW6" s="55"/>
      <c r="AX6" s="55"/>
      <c r="AY6" s="55"/>
      <c r="AZ6" s="55"/>
      <c r="BA6" s="55"/>
      <c r="BB6" s="55"/>
      <c r="BC6" s="55"/>
      <c r="BD6" s="55"/>
    </row>
    <row r="7" spans="1:60" x14ac:dyDescent="0.15">
      <c r="A7" s="55"/>
      <c r="B7" s="55"/>
      <c r="C7" s="55"/>
      <c r="D7" s="55"/>
      <c r="E7" s="55"/>
      <c r="F7" s="55"/>
      <c r="G7" s="55"/>
      <c r="H7" s="55"/>
      <c r="I7" s="55"/>
      <c r="J7" s="55"/>
      <c r="K7" s="55"/>
      <c r="L7" s="55"/>
      <c r="M7" s="55"/>
      <c r="N7" s="55"/>
      <c r="O7" s="55"/>
      <c r="P7" s="55"/>
      <c r="Q7" s="55"/>
      <c r="R7" s="55"/>
      <c r="S7" s="55"/>
      <c r="T7" s="55"/>
      <c r="U7" s="55"/>
      <c r="V7" s="55"/>
      <c r="W7" s="55"/>
      <c r="X7" s="55"/>
      <c r="Y7" s="55"/>
      <c r="Z7" s="55"/>
      <c r="AA7" s="55"/>
      <c r="AB7" s="55"/>
      <c r="AC7" s="55"/>
      <c r="AD7" s="55"/>
      <c r="AE7" s="55"/>
      <c r="AF7" s="55"/>
      <c r="AG7" s="55"/>
      <c r="AH7" s="55"/>
      <c r="AI7" s="55"/>
      <c r="AJ7" s="55"/>
      <c r="AK7" s="55"/>
      <c r="AL7" s="55"/>
      <c r="AM7" s="55"/>
      <c r="AN7" s="55"/>
      <c r="AO7" s="55"/>
      <c r="AP7" s="55"/>
      <c r="AQ7" s="55"/>
      <c r="AR7" s="55"/>
      <c r="AS7" s="55"/>
      <c r="AT7" s="55"/>
      <c r="AU7" s="55"/>
      <c r="AV7" s="55"/>
      <c r="AW7" s="55"/>
      <c r="AX7" s="55"/>
      <c r="AY7" s="55"/>
      <c r="AZ7" s="55"/>
      <c r="BA7" s="55"/>
      <c r="BB7" s="55"/>
      <c r="BC7" s="55"/>
      <c r="BD7" s="55"/>
    </row>
    <row r="8" spans="1:60" x14ac:dyDescent="0.15">
      <c r="A8" s="55"/>
      <c r="B8" s="55"/>
      <c r="C8" s="55"/>
      <c r="D8" s="55"/>
      <c r="E8" s="55"/>
      <c r="F8" s="55"/>
      <c r="G8" s="55"/>
      <c r="H8" s="55"/>
      <c r="I8" s="55"/>
      <c r="J8" s="55"/>
      <c r="K8" s="55"/>
      <c r="L8" s="55"/>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c r="AT8" s="55"/>
      <c r="AU8" s="55"/>
      <c r="AV8" s="55"/>
      <c r="AW8" s="55"/>
      <c r="AX8" s="55"/>
      <c r="AY8" s="55"/>
      <c r="AZ8" s="55"/>
      <c r="BA8" s="55"/>
      <c r="BB8" s="55"/>
      <c r="BC8" s="55"/>
      <c r="BD8" s="55"/>
    </row>
    <row r="9" spans="1:60" x14ac:dyDescent="0.15">
      <c r="A9" s="55"/>
      <c r="B9" s="55"/>
      <c r="C9" s="55"/>
      <c r="D9" s="55"/>
      <c r="E9" s="55"/>
      <c r="F9" s="55"/>
      <c r="G9" s="55"/>
      <c r="H9" s="55"/>
      <c r="I9" s="55"/>
      <c r="J9" s="55"/>
      <c r="K9" s="55"/>
      <c r="L9" s="55"/>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c r="AQ9" s="55"/>
      <c r="AR9" s="55"/>
      <c r="AS9" s="55"/>
      <c r="AT9" s="55"/>
      <c r="AU9" s="55"/>
      <c r="AV9" s="55"/>
      <c r="AW9" s="55"/>
      <c r="AX9" s="55"/>
      <c r="AY9" s="55"/>
      <c r="AZ9" s="55"/>
      <c r="BA9" s="55"/>
      <c r="BB9" s="55"/>
      <c r="BC9" s="55"/>
      <c r="BD9" s="55"/>
    </row>
    <row r="10" spans="1:60" x14ac:dyDescent="0.15">
      <c r="A10" s="55"/>
      <c r="B10" s="55"/>
      <c r="C10" s="55"/>
      <c r="D10" s="55"/>
      <c r="E10" s="55"/>
      <c r="F10" s="55"/>
      <c r="G10" s="55"/>
      <c r="H10" s="55"/>
      <c r="I10" s="55"/>
      <c r="J10" s="55"/>
      <c r="K10" s="55"/>
      <c r="L10" s="55"/>
      <c r="M10" s="55"/>
      <c r="N10" s="55"/>
      <c r="O10" s="55"/>
      <c r="P10" s="55"/>
      <c r="Q10" s="55"/>
      <c r="R10" s="55"/>
      <c r="S10" s="55"/>
      <c r="T10" s="55"/>
      <c r="U10" s="55"/>
      <c r="V10" s="55"/>
      <c r="W10" s="55"/>
      <c r="X10" s="55"/>
      <c r="Y10" s="55"/>
      <c r="Z10" s="55"/>
      <c r="AA10" s="55"/>
      <c r="AB10" s="55"/>
      <c r="AC10" s="55"/>
      <c r="AD10" s="55"/>
      <c r="AE10" s="55"/>
      <c r="AF10" s="55"/>
      <c r="AG10" s="55"/>
      <c r="AH10" s="55"/>
      <c r="AI10" s="55"/>
      <c r="AJ10" s="55"/>
      <c r="AK10" s="55"/>
      <c r="AL10" s="55"/>
      <c r="AM10" s="55"/>
      <c r="AN10" s="55"/>
      <c r="AO10" s="55"/>
      <c r="AP10" s="55"/>
      <c r="AQ10" s="55"/>
      <c r="AR10" s="55"/>
      <c r="AS10" s="55"/>
      <c r="AT10" s="55"/>
      <c r="AU10" s="55"/>
      <c r="AV10" s="55"/>
      <c r="AW10" s="55"/>
      <c r="AX10" s="55"/>
      <c r="AY10" s="55"/>
      <c r="AZ10" s="55"/>
      <c r="BA10" s="55"/>
      <c r="BB10" s="55"/>
      <c r="BC10" s="55"/>
      <c r="BD10" s="55"/>
    </row>
    <row r="11" spans="1:60" x14ac:dyDescent="0.15">
      <c r="A11" s="55"/>
      <c r="B11" s="55"/>
      <c r="C11" s="55"/>
      <c r="D11" s="55"/>
      <c r="E11" s="55"/>
      <c r="F11" s="55"/>
      <c r="G11" s="55"/>
      <c r="H11" s="55"/>
      <c r="I11" s="55"/>
      <c r="J11" s="55"/>
      <c r="K11" s="55"/>
      <c r="L11" s="55"/>
      <c r="M11" s="55"/>
      <c r="N11" s="55"/>
      <c r="O11" s="55"/>
      <c r="P11" s="55"/>
      <c r="Q11" s="55"/>
      <c r="R11" s="55"/>
      <c r="S11" s="55"/>
      <c r="T11" s="55"/>
      <c r="U11" s="55"/>
      <c r="V11" s="55"/>
      <c r="W11" s="55"/>
      <c r="X11" s="55"/>
      <c r="Y11" s="55"/>
      <c r="Z11" s="55"/>
      <c r="AA11" s="55"/>
      <c r="AB11" s="55"/>
      <c r="AC11" s="55"/>
      <c r="AD11" s="55"/>
      <c r="AE11" s="55"/>
      <c r="AF11" s="55"/>
      <c r="AG11" s="55"/>
      <c r="AH11" s="55"/>
      <c r="AI11" s="55"/>
      <c r="AJ11" s="55"/>
      <c r="AK11" s="55"/>
      <c r="AL11" s="55"/>
      <c r="AM11" s="55"/>
      <c r="AN11" s="55"/>
      <c r="AO11" s="55"/>
      <c r="AP11" s="55"/>
      <c r="AQ11" s="55"/>
      <c r="AR11" s="55"/>
      <c r="AS11" s="55"/>
      <c r="AT11" s="55"/>
      <c r="AU11" s="55"/>
      <c r="AV11" s="55"/>
      <c r="AW11" s="55"/>
      <c r="AX11" s="55"/>
      <c r="AY11" s="55"/>
      <c r="AZ11" s="55"/>
      <c r="BA11" s="55"/>
      <c r="BB11" s="55"/>
      <c r="BC11" s="55"/>
      <c r="BD11" s="55"/>
    </row>
  </sheetData>
  <sheetProtection algorithmName="SHA-512" hashValue="wvo/2GKcBbDB6xblsC12NvK0AeTgSdl6bs2lT8eZ84m6wYNa0qka3CcQPZcRdgV4Bv0Ul5Tzy+Qoikhefg4bNg==" saltValue="LK+vUEXQmIU7uh1ClD0PHw==" spinCount="100000" sheet="1" objects="1" scenarios="1" selectLockedCells="1"/>
  <mergeCells count="1">
    <mergeCell ref="AV2:AW2"/>
  </mergeCells>
  <phoneticPr fontId="1" type="noConversion"/>
  <printOptions headings="1" gridLines="1"/>
  <pageMargins left="0.19650320837816856" right="0.19650320837816856" top="0.98390475971492264" bottom="0.98390475971492264" header="0.51174154431801144" footer="0.51174154431801144"/>
  <pageSetup paperSize="9" scale="31" fitToWidth="2" orientation="landscape" blackAndWhite="1"/>
  <headerFooter alignWithMargins="0"/>
  <extLst>
    <ext xmlns:mx="http://schemas.microsoft.com/office/mac/excel/2008/main" uri="{64002731-A6B0-56B0-2670-7721B7C09600}">
      <mx:PLV Mode="0" OnePage="0" WScale="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8" tint="-0.249977111117893"/>
    <pageSetUpPr fitToPage="1"/>
  </sheetPr>
  <dimension ref="A1:BH11"/>
  <sheetViews>
    <sheetView topLeftCell="AT1" zoomScaleSheetLayoutView="100" workbookViewId="0">
      <selection activeCell="AY3" sqref="AY3"/>
    </sheetView>
  </sheetViews>
  <sheetFormatPr defaultColWidth="8.875" defaultRowHeight="13.5" x14ac:dyDescent="0.15"/>
  <cols>
    <col min="1" max="1" width="2.125" style="1" customWidth="1"/>
    <col min="2" max="2" width="9.375" style="1" customWidth="1"/>
    <col min="3" max="3" width="7.625" style="1" customWidth="1"/>
    <col min="4" max="4" width="31.125" style="1" customWidth="1"/>
    <col min="5" max="5" width="38.625" style="1" customWidth="1"/>
    <col min="6" max="6" width="16.125" style="1" customWidth="1"/>
    <col min="7" max="8" width="12.5" style="1" customWidth="1"/>
    <col min="9" max="11" width="10" style="1" customWidth="1"/>
    <col min="12" max="12" width="45" style="1" customWidth="1"/>
    <col min="13" max="13" width="60" style="1" customWidth="1"/>
    <col min="14" max="14" width="31.375" style="1" customWidth="1"/>
    <col min="15" max="16" width="25" style="1" customWidth="1"/>
    <col min="17" max="17" width="20.625" style="1" customWidth="1"/>
    <col min="18" max="19" width="22.5" style="1" customWidth="1"/>
    <col min="20" max="20" width="20" style="1" customWidth="1"/>
    <col min="21" max="21" width="5.875" style="1" customWidth="1"/>
    <col min="22" max="22" width="20" style="1" customWidth="1"/>
    <col min="23" max="24" width="6.125" style="1" customWidth="1"/>
    <col min="25" max="25" width="20" style="1" customWidth="1"/>
    <col min="26" max="27" width="6.125" style="1" customWidth="1"/>
    <col min="28" max="28" width="20" style="1" customWidth="1"/>
    <col min="29" max="30" width="6.125" style="1" customWidth="1"/>
    <col min="31" max="31" width="20" style="1" customWidth="1"/>
    <col min="32" max="33" width="6.125" style="1" customWidth="1"/>
    <col min="34" max="34" width="20" style="1" customWidth="1"/>
    <col min="35" max="36" width="6.125" style="1" customWidth="1"/>
    <col min="37" max="37" width="20" style="1" customWidth="1"/>
    <col min="38" max="39" width="6.125" style="1" customWidth="1"/>
    <col min="40" max="40" width="20" style="1" customWidth="1"/>
    <col min="41" max="42" width="6.125" style="1" customWidth="1"/>
    <col min="43" max="43" width="20" style="1" customWidth="1"/>
    <col min="44" max="44" width="6.125" style="1" customWidth="1"/>
    <col min="45" max="45" width="22.375" style="1" customWidth="1"/>
    <col min="46" max="47" width="9" style="1" customWidth="1"/>
    <col min="48" max="48" width="16.375" style="1" customWidth="1"/>
    <col min="49" max="50" width="9" style="1" customWidth="1"/>
    <col min="51" max="51" width="8.875" style="1"/>
    <col min="52" max="53" width="16.125" style="1" customWidth="1"/>
    <col min="54" max="54" width="12.625" style="1" customWidth="1"/>
    <col min="55" max="55" width="25" style="1" customWidth="1"/>
    <col min="56" max="56" width="32" style="1" bestFit="1" customWidth="1"/>
    <col min="58" max="58" width="14.875" customWidth="1"/>
    <col min="59" max="59" width="13.625" customWidth="1"/>
    <col min="60" max="60" width="16.5" customWidth="1"/>
  </cols>
  <sheetData>
    <row r="1" spans="1:60" ht="21.75" customHeight="1" thickBot="1" x14ac:dyDescent="0.2">
      <c r="A1" s="54" t="str">
        <f>記入シート!A2</f>
        <v>令和２年度　第５５回茨城県アンサンブルコンテスト中央地区大会</v>
      </c>
      <c r="B1" s="55"/>
      <c r="C1" s="55"/>
      <c r="D1" s="55"/>
      <c r="E1" s="55"/>
      <c r="F1" s="55"/>
      <c r="G1" s="54" t="s">
        <v>104</v>
      </c>
      <c r="H1" s="55"/>
      <c r="I1" s="56" t="s">
        <v>123</v>
      </c>
      <c r="J1" s="55"/>
      <c r="K1" s="55"/>
      <c r="L1" s="55"/>
      <c r="M1" s="55"/>
      <c r="N1" s="55"/>
      <c r="O1" s="55"/>
      <c r="P1" s="55"/>
      <c r="Q1" s="55"/>
      <c r="R1" s="55"/>
      <c r="S1" s="55"/>
      <c r="T1" s="55"/>
      <c r="U1" s="55"/>
      <c r="V1" s="55"/>
      <c r="W1" s="55"/>
      <c r="X1" s="55"/>
      <c r="Y1" s="55"/>
      <c r="Z1" s="55"/>
      <c r="AA1" s="55"/>
      <c r="AB1" s="55"/>
      <c r="AC1" s="55"/>
      <c r="AD1" s="55"/>
      <c r="AE1" s="55"/>
      <c r="AF1" s="55"/>
      <c r="AG1" s="55"/>
      <c r="AH1" s="55"/>
      <c r="AI1" s="55"/>
      <c r="AJ1" s="55"/>
      <c r="AK1" s="55"/>
      <c r="AL1" s="55"/>
      <c r="AM1" s="55"/>
      <c r="AN1" s="55"/>
      <c r="AO1" s="55"/>
      <c r="AP1" s="55"/>
      <c r="AQ1" s="55"/>
      <c r="AR1" s="55"/>
      <c r="AS1" s="55"/>
      <c r="AT1" s="55"/>
      <c r="AU1" s="55"/>
      <c r="AV1" s="55"/>
      <c r="AW1" s="55"/>
      <c r="AX1" s="55"/>
      <c r="AY1" s="55"/>
      <c r="AZ1" s="55"/>
      <c r="BA1" s="55"/>
      <c r="BB1" s="55"/>
      <c r="BC1" s="55"/>
      <c r="BD1" s="55"/>
    </row>
    <row r="2" spans="1:60" ht="41.25" customHeight="1" thickBot="1" x14ac:dyDescent="0.2">
      <c r="A2" s="55"/>
      <c r="B2" s="57" t="s">
        <v>77</v>
      </c>
      <c r="C2" s="113" t="s">
        <v>321</v>
      </c>
      <c r="D2" s="57" t="s">
        <v>105</v>
      </c>
      <c r="E2" s="58" t="s">
        <v>106</v>
      </c>
      <c r="F2" s="59" t="s">
        <v>107</v>
      </c>
      <c r="G2" s="60" t="s">
        <v>108</v>
      </c>
      <c r="H2" s="61" t="s">
        <v>109</v>
      </c>
      <c r="I2" s="62" t="s">
        <v>72</v>
      </c>
      <c r="J2" s="88" t="s">
        <v>338</v>
      </c>
      <c r="K2" s="88" t="s">
        <v>320</v>
      </c>
      <c r="L2" s="61" t="s">
        <v>110</v>
      </c>
      <c r="M2" s="61" t="s">
        <v>111</v>
      </c>
      <c r="N2" s="61" t="s">
        <v>112</v>
      </c>
      <c r="O2" s="61" t="s">
        <v>113</v>
      </c>
      <c r="P2" s="61" t="s">
        <v>114</v>
      </c>
      <c r="Q2" s="61" t="s">
        <v>115</v>
      </c>
      <c r="R2" s="61" t="s">
        <v>116</v>
      </c>
      <c r="S2" s="61" t="s">
        <v>117</v>
      </c>
      <c r="T2" s="62" t="s">
        <v>118</v>
      </c>
      <c r="U2" s="227" t="s">
        <v>172</v>
      </c>
      <c r="V2" s="62" t="s">
        <v>47</v>
      </c>
      <c r="W2" s="87" t="s">
        <v>142</v>
      </c>
      <c r="X2" s="227" t="s">
        <v>172</v>
      </c>
      <c r="Y2" s="62" t="s">
        <v>65</v>
      </c>
      <c r="Z2" s="87" t="s">
        <v>142</v>
      </c>
      <c r="AA2" s="227" t="s">
        <v>172</v>
      </c>
      <c r="AB2" s="62" t="s">
        <v>66</v>
      </c>
      <c r="AC2" s="87" t="s">
        <v>142</v>
      </c>
      <c r="AD2" s="227" t="s">
        <v>172</v>
      </c>
      <c r="AE2" s="61" t="s">
        <v>67</v>
      </c>
      <c r="AF2" s="87" t="s">
        <v>142</v>
      </c>
      <c r="AG2" s="227" t="s">
        <v>172</v>
      </c>
      <c r="AH2" s="61" t="s">
        <v>68</v>
      </c>
      <c r="AI2" s="87" t="s">
        <v>142</v>
      </c>
      <c r="AJ2" s="227" t="s">
        <v>172</v>
      </c>
      <c r="AK2" s="61" t="s">
        <v>69</v>
      </c>
      <c r="AL2" s="87" t="s">
        <v>142</v>
      </c>
      <c r="AM2" s="227" t="s">
        <v>172</v>
      </c>
      <c r="AN2" s="61" t="s">
        <v>70</v>
      </c>
      <c r="AO2" s="87" t="s">
        <v>142</v>
      </c>
      <c r="AP2" s="227" t="s">
        <v>172</v>
      </c>
      <c r="AQ2" s="62" t="s">
        <v>71</v>
      </c>
      <c r="AR2" s="85" t="s">
        <v>142</v>
      </c>
      <c r="AS2" s="137" t="s">
        <v>211</v>
      </c>
      <c r="AT2" s="136" t="s">
        <v>212</v>
      </c>
      <c r="AU2" s="87" t="s">
        <v>226</v>
      </c>
      <c r="AV2" s="629" t="s">
        <v>221</v>
      </c>
      <c r="AW2" s="630"/>
      <c r="AX2" s="85" t="s">
        <v>222</v>
      </c>
      <c r="AY2" s="633" t="s">
        <v>363</v>
      </c>
      <c r="AZ2" s="61" t="s">
        <v>119</v>
      </c>
      <c r="BA2" s="61" t="s">
        <v>120</v>
      </c>
      <c r="BB2" s="108" t="s">
        <v>14</v>
      </c>
      <c r="BC2" s="109" t="s">
        <v>121</v>
      </c>
      <c r="BD2" s="272" t="s">
        <v>264</v>
      </c>
      <c r="BE2" s="119" t="s">
        <v>175</v>
      </c>
      <c r="BF2" s="120" t="s">
        <v>176</v>
      </c>
      <c r="BG2" s="120" t="s">
        <v>178</v>
      </c>
      <c r="BH2" s="121" t="s">
        <v>176</v>
      </c>
    </row>
    <row r="3" spans="1:60" ht="37.5" customHeight="1" thickBot="1" x14ac:dyDescent="0.2">
      <c r="A3" s="63"/>
      <c r="B3" s="89" t="str">
        <f>'（例）記入シート'!$E$12</f>
        <v>中学校</v>
      </c>
      <c r="C3" s="90" t="str">
        <f>'（例）記入シート'!E13</f>
        <v>中央</v>
      </c>
      <c r="D3" s="91" t="str">
        <f>'（例）記入シート'!$E$14</f>
        <v>水戸立安紺中学校</v>
      </c>
      <c r="E3" s="92" t="str">
        <f>'（例）記入シート'!$E$15</f>
        <v>みとしりつあんこんちゅうがっこう</v>
      </c>
      <c r="F3" s="93" t="s">
        <v>122</v>
      </c>
      <c r="G3" s="128" t="str">
        <f>'（例）記入シート'!E31</f>
        <v>打楽器</v>
      </c>
      <c r="H3" s="94" t="str">
        <f>'（例）記入シート'!E32</f>
        <v>七重奏</v>
      </c>
      <c r="I3" s="95">
        <f>'（例）記入シート'!E62</f>
        <v>0.1944444444444445</v>
      </c>
      <c r="J3" s="94" t="str">
        <f>'（例）記入シート'!E63</f>
        <v>あり</v>
      </c>
      <c r="K3" s="94" t="str">
        <f>'（例）記入シート'!E64</f>
        <v>あり</v>
      </c>
      <c r="L3" s="96" t="str">
        <f>'（例）記入シート'!E33</f>
        <v>ヴォルケーノ・タワー</v>
      </c>
      <c r="M3" s="96" t="str">
        <f>'（例）記入シート'!E34</f>
        <v>ぼるけーの・たわー</v>
      </c>
      <c r="N3" s="97" t="str">
        <f>'（例）記入シート'!E35</f>
        <v>The Volcano Tower</v>
      </c>
      <c r="O3" s="96" t="str">
        <f>'（例）記入シート'!E36</f>
        <v>グラステイル</v>
      </c>
      <c r="P3" s="96" t="str">
        <f>'（例）記入シート'!E37</f>
        <v>ぐらすている</v>
      </c>
      <c r="Q3" s="97" t="str">
        <f>'（例）記入シート'!E38</f>
        <v>Jerry　Grasstail</v>
      </c>
      <c r="R3" s="96" t="str">
        <f>'（例）記入シート'!E39</f>
        <v>なし</v>
      </c>
      <c r="S3" s="96" t="str">
        <f>'（例）記入シート'!E40</f>
        <v>なし</v>
      </c>
      <c r="T3" s="98" t="str">
        <f>'（例）記入シート'!E41</f>
        <v>なし</v>
      </c>
      <c r="U3" s="99" t="str">
        <f>'（例）記入シート'!E43</f>
        <v>Perc</v>
      </c>
      <c r="V3" s="100" t="str">
        <f>'（例）記入シート'!E42</f>
        <v>吹連　次郎</v>
      </c>
      <c r="W3" s="101" t="str">
        <f>'（例）記入シート'!F42</f>
        <v>○</v>
      </c>
      <c r="X3" s="99" t="str">
        <f>'（例）記入シート'!E45</f>
        <v>Perc</v>
      </c>
      <c r="Y3" s="100" t="str">
        <f>'（例）記入シート'!E44</f>
        <v>吹連　三郎</v>
      </c>
      <c r="Z3" s="101" t="str">
        <f>'（例）記入シート'!F44</f>
        <v>×</v>
      </c>
      <c r="AA3" s="102" t="str">
        <f>'（例）記入シート'!E47</f>
        <v>Perc</v>
      </c>
      <c r="AB3" s="100" t="str">
        <f>'（例）記入シート'!E46</f>
        <v>吹連　四郎</v>
      </c>
      <c r="AC3" s="101" t="str">
        <f>'（例）記入シート'!F46</f>
        <v>○</v>
      </c>
      <c r="AD3" s="89" t="str">
        <f>IF('（例）記入シート'!E49="","",'（例）記入シート'!E49)</f>
        <v>Perc</v>
      </c>
      <c r="AE3" s="94" t="str">
        <f>IF('（例）記入シート'!E48="","",'（例）記入シート'!E48)</f>
        <v>吹連　五郎</v>
      </c>
      <c r="AF3" s="101" t="str">
        <f>IF('（例）記入シート'!F48=0,"",'（例）記入シート'!F48)</f>
        <v>○</v>
      </c>
      <c r="AG3" s="89" t="str">
        <f>IF('（例）記入シート'!E51="","",'（例）記入シート'!E51)</f>
        <v>Perc</v>
      </c>
      <c r="AH3" s="94" t="str">
        <f>IF('（例）記入シート'!E50="","",'（例）記入シート'!E50)</f>
        <v>吹連　六郎</v>
      </c>
      <c r="AI3" s="101" t="str">
        <f>IF('（例）記入シート'!F50=0,"",'（例）記入シート'!F50)</f>
        <v>×</v>
      </c>
      <c r="AJ3" s="89" t="str">
        <f>IF('（例）記入シート'!E53="","",'（例）記入シート'!E53)</f>
        <v>Perc</v>
      </c>
      <c r="AK3" s="94" t="str">
        <f>IF('（例）記入シート'!E52="","",'（例）記入シート'!E52)</f>
        <v>吹連　七郎</v>
      </c>
      <c r="AL3" s="101" t="str">
        <f>IF('（例）記入シート'!F52=0,"",'（例）記入シート'!F52)</f>
        <v>○</v>
      </c>
      <c r="AM3" s="89" t="str">
        <f>IF('（例）記入シート'!E55="","",'（例）記入シート'!E55)</f>
        <v>Perc</v>
      </c>
      <c r="AN3" s="94" t="str">
        <f>IF('（例）記入シート'!E54="","",'（例）記入シート'!E54)</f>
        <v>吹連　八郎</v>
      </c>
      <c r="AO3" s="101" t="str">
        <f>IF('（例）記入シート'!F54=0,"",'（例）記入シート'!F54)</f>
        <v>○</v>
      </c>
      <c r="AP3" s="103" t="str">
        <f>IF('（例）記入シート'!E57="","",'（例）記入シート'!E57)</f>
        <v/>
      </c>
      <c r="AQ3" s="100" t="str">
        <f>IF(記入シート!E56="","",記入シート!E56)</f>
        <v/>
      </c>
      <c r="AR3" s="104" t="str">
        <f>IF(記入シート!F56=0,"",記入シート!F56)</f>
        <v>○</v>
      </c>
      <c r="AS3" s="100" t="str">
        <f>IF('（例）記入シート'!E58="","",'（例）記入シート'!E58)</f>
        <v>マリンバ１・ティンパニ４・ビブラフォン１・トムトム４・レインスティック１・スモールマラカス１</v>
      </c>
      <c r="AT3" s="100" t="str">
        <f>IF('（例）記入シート'!F58=0,,'（例）記入シート'!F58)</f>
        <v>○</v>
      </c>
      <c r="AU3" s="101">
        <f>IF('（例）記入シート'!E59=0,"",'（例）記入シート'!E59)</f>
        <v>15</v>
      </c>
      <c r="AV3" s="89" t="str">
        <f>IF('（例）記入シート'!E60=0,"",'（例）記入シート'!E60)</f>
        <v>吹連出版</v>
      </c>
      <c r="AW3" s="101" t="str">
        <f>IF('（例）記入シート'!F60=0,"",'（例）記入シート'!F60)</f>
        <v>販売</v>
      </c>
      <c r="AX3" s="104">
        <f>IF('（例）記入シート'!E61=0,"",'（例）記入シート'!E61)</f>
        <v>1</v>
      </c>
      <c r="AY3" s="138">
        <f>'（例）記入シート'!E17</f>
        <v>15</v>
      </c>
      <c r="AZ3" s="122" t="str">
        <f>'（例）記入シート'!E18</f>
        <v>吹連　太郎</v>
      </c>
      <c r="BA3" s="122" t="str">
        <f>'（例）記入シート'!E22</f>
        <v>090-1234-5678</v>
      </c>
      <c r="BB3" s="123" t="str">
        <f>'（例）記入シート'!E19</f>
        <v>310-9876</v>
      </c>
      <c r="BC3" s="124" t="str">
        <f>'（例）記入シート'!E20</f>
        <v>水戸市安紺２－１５－１</v>
      </c>
      <c r="BD3" s="269" t="str">
        <f>'（例）記入シート'!E21</f>
        <v>029-299-2345／029-299-6789</v>
      </c>
      <c r="BE3" s="125">
        <f>'（例）記入シート'!E23</f>
        <v>0</v>
      </c>
      <c r="BF3" s="126" t="str">
        <f>'（例）記入シート'!E24</f>
        <v>自家用車　１</v>
      </c>
      <c r="BG3" s="126" t="str">
        <f>'（例）記入シート'!E25</f>
        <v>２ｔ　１</v>
      </c>
      <c r="BH3" s="127">
        <f>'（例）記入シート'!E26</f>
        <v>0</v>
      </c>
    </row>
    <row r="4" spans="1:60" ht="37.5" customHeight="1" thickBot="1" x14ac:dyDescent="0.2">
      <c r="A4" s="55"/>
      <c r="B4" s="89" t="str">
        <f>IF(G4="","",'（例）記入シート'!$E$12)</f>
        <v>中学校</v>
      </c>
      <c r="C4" s="90" t="str">
        <f>'（例）記入シート'!E13</f>
        <v>中央</v>
      </c>
      <c r="D4" s="91" t="str">
        <f>IF(G4="","",'（例）記入シート'!$E$14)</f>
        <v>水戸立安紺中学校</v>
      </c>
      <c r="E4" s="92" t="str">
        <f>IF(G4="","",'（例）記入シート'!$E$15)</f>
        <v>みとしりつあんこんちゅうがっこう</v>
      </c>
      <c r="F4" s="105" t="str">
        <f>IF(G4="","","Ｂグループ")</f>
        <v>Ｂグループ</v>
      </c>
      <c r="G4" s="129" t="str">
        <f>IF('（例）記入シート'!G31="","",'（例）記入シート'!G31)</f>
        <v>金管</v>
      </c>
      <c r="H4" s="106" t="str">
        <f>IF('（例）記入シート'!G32="","",'（例）記入シート'!G32)</f>
        <v>五重奏</v>
      </c>
      <c r="I4" s="107">
        <f>IF('（例）記入シート'!G62="","",'（例）記入シート'!G62)</f>
        <v>0.12500000000000003</v>
      </c>
      <c r="J4" s="94" t="str">
        <f>IF('（例）記入シート'!G63="","",'（例）記入シート'!G63)</f>
        <v>なし</v>
      </c>
      <c r="K4" s="94" t="str">
        <f>IF('（例）記入シート'!G64="","",'（例）記入シート'!G64)</f>
        <v>なし</v>
      </c>
      <c r="L4" s="96" t="str">
        <f>IF('（例）記入シート'!G33="","",'（例）記入シート'!G33)</f>
        <v>金管五重奏曲第３番より　第１楽章</v>
      </c>
      <c r="M4" s="96" t="str">
        <f>IF('（例）記入シート'!G34="","",'（例）記入シート'!G34)</f>
        <v>きんかんごじゅうそうきょくだいさんばんより　だいいちがくしょう</v>
      </c>
      <c r="N4" s="97" t="str">
        <f>IF('（例）記入シート'!G35="","",'（例）記入シート'!G35)</f>
        <v>Quintet No.3 for Brass Quintet</v>
      </c>
      <c r="O4" s="96" t="str">
        <f>IF('（例）記入シート'!G36="","",'（例）記入シート'!G36)</f>
        <v>エヴァルド</v>
      </c>
      <c r="P4" s="96" t="str">
        <f>IF('（例）記入シート'!G37="","",'（例）記入シート'!G37)</f>
        <v>えばるど</v>
      </c>
      <c r="Q4" s="97" t="str">
        <f>IF('（例）記入シート'!G38="","",'（例）記入シート'!G38)</f>
        <v>Victor Ewald</v>
      </c>
      <c r="R4" s="96" t="str">
        <f>IF('（例）記入シート'!G39="","",'（例）記入シート'!G39)</f>
        <v>なし</v>
      </c>
      <c r="S4" s="96" t="str">
        <f>IF('（例）記入シート'!G40="","",'（例）記入シート'!G40)</f>
        <v>なし</v>
      </c>
      <c r="T4" s="98" t="str">
        <f>IF('（例）記入シート'!G41="","",'（例）記入シート'!G41)</f>
        <v>なし</v>
      </c>
      <c r="U4" s="99" t="str">
        <f>IF('（例）記入シート'!G43=0,"",'（例）記入シート'!G43)</f>
        <v>P.Trp</v>
      </c>
      <c r="V4" s="100" t="str">
        <f>IF('（例）記入シート'!G42="","",'（例）記入シート'!G42)</f>
        <v>連盟　太郎</v>
      </c>
      <c r="W4" s="101" t="str">
        <f>IF('（例）記入シート'!H42=0,"",'（例）記入シート'!H42)</f>
        <v>○</v>
      </c>
      <c r="X4" s="99" t="str">
        <f>IF('（例）記入シート'!G45=0,"",'（例）記入シート'!G45)</f>
        <v>Trp</v>
      </c>
      <c r="Y4" s="100" t="str">
        <f>IF('（例）記入シート'!G44="","",'（例）記入シート'!G44)</f>
        <v>連盟　次郎</v>
      </c>
      <c r="Z4" s="101" t="str">
        <f>IF('（例）記入シート'!H44=0,"",'（例）記入シート'!H44)</f>
        <v>×</v>
      </c>
      <c r="AA4" s="102" t="str">
        <f>IF('（例）記入シート'!G47=0,"",'（例）記入シート'!G47)</f>
        <v>Hrn</v>
      </c>
      <c r="AB4" s="100" t="str">
        <f>IF('（例）記入シート'!G46="","",'（例）記入シート'!G46)</f>
        <v>連盟　三郎</v>
      </c>
      <c r="AC4" s="101" t="str">
        <f>IF('（例）記入シート'!H46=0,"",'（例）記入シート'!H46)</f>
        <v>○</v>
      </c>
      <c r="AD4" s="89" t="str">
        <f>IF('（例）記入シート'!G49="","",'（例）記入シート'!G49)</f>
        <v>Trb</v>
      </c>
      <c r="AE4" s="94" t="str">
        <f>IF('（例）記入シート'!G48="","",'（例）記入シート'!G48)</f>
        <v>連盟　四郎</v>
      </c>
      <c r="AF4" s="101" t="str">
        <f>IF('（例）記入シート'!H48=0,"",'（例）記入シート'!H48)</f>
        <v>○</v>
      </c>
      <c r="AG4" s="89" t="str">
        <f>IF('（例）記入シート'!G51="","",'（例）記入シート'!G51)</f>
        <v>Tub</v>
      </c>
      <c r="AH4" s="94" t="str">
        <f>IF('（例）記入シート'!G50="","",'（例）記入シート'!G50)</f>
        <v>連盟　五郎</v>
      </c>
      <c r="AI4" s="101" t="str">
        <f>IF('（例）記入シート'!H50=0,"",'（例）記入シート'!H50)</f>
        <v>×</v>
      </c>
      <c r="AJ4" s="89" t="str">
        <f>IF('（例）記入シート'!G53="","",'（例）記入シート'!G53)</f>
        <v/>
      </c>
      <c r="AK4" s="94" t="str">
        <f>IF(記入シート!G52="","",記入シート!G52)</f>
        <v/>
      </c>
      <c r="AL4" s="101" t="str">
        <f>IF(記入シート!H52=0,"",記入シート!H52)</f>
        <v>○</v>
      </c>
      <c r="AM4" s="89" t="str">
        <f>IF(記入シート!G55="","",記入シート!G55)</f>
        <v/>
      </c>
      <c r="AN4" s="94" t="str">
        <f>IF(記入シート!G54="","",記入シート!G54)</f>
        <v/>
      </c>
      <c r="AO4" s="101" t="str">
        <f>IF(記入シート!H54=0,"",記入シート!H54)</f>
        <v>○</v>
      </c>
      <c r="AP4" s="103" t="str">
        <f>IF(記入シート!G57="","",記入シート!G57)</f>
        <v/>
      </c>
      <c r="AQ4" s="100" t="str">
        <f>IF(記入シート!G56="","",記入シート!G56)</f>
        <v/>
      </c>
      <c r="AR4" s="104" t="str">
        <f>IF(記入シート!H56=0,"",記入シート!H56)</f>
        <v>○</v>
      </c>
      <c r="AS4" s="100" t="str">
        <f>IF(記入シート!G58="","",記入シート!G58)</f>
        <v/>
      </c>
      <c r="AT4" s="156" t="str">
        <f>IF('（例）記入シート'!H58=0,,'（例）記入シート'!H58)</f>
        <v>×</v>
      </c>
      <c r="AU4" s="139" t="str">
        <f>IF('（例）記入シート'!G59=0,"",'（例）記入シート'!G59)</f>
        <v/>
      </c>
      <c r="AV4" s="89" t="str">
        <f>IF('（例）記入シート'!G60=0,"",'（例）記入シート'!G60)</f>
        <v>連盟出版</v>
      </c>
      <c r="AW4" s="101" t="str">
        <f>IF('（例）記入シート'!H60=0,"",'（例）記入シート'!H60)</f>
        <v>レンタル</v>
      </c>
      <c r="AX4" s="104">
        <f>IF('（例）記入シート'!G61=0,"",'（例）記入シート'!G61)</f>
        <v>3</v>
      </c>
      <c r="AY4" s="55"/>
      <c r="AZ4" s="55"/>
      <c r="BA4" s="55"/>
      <c r="BB4" s="55"/>
      <c r="BC4" s="55"/>
      <c r="BD4" s="55"/>
    </row>
    <row r="5" spans="1:60" ht="37.5" customHeight="1" thickBot="1" x14ac:dyDescent="0.2">
      <c r="A5" s="55"/>
      <c r="B5" s="89" t="str">
        <f>IF(G5="","",'（例）記入シート'!$E$12)</f>
        <v>中学校</v>
      </c>
      <c r="C5" s="90" t="str">
        <f>'（例）記入シート'!E13</f>
        <v>中央</v>
      </c>
      <c r="D5" s="91" t="str">
        <f>IF(G5="","",'（例）記入シート'!$E$14)</f>
        <v>水戸立安紺中学校</v>
      </c>
      <c r="E5" s="92" t="str">
        <f>IF(G5="","",'（例）記入シート'!$E$15)</f>
        <v>みとしりつあんこんちゅうがっこう</v>
      </c>
      <c r="F5" s="104" t="str">
        <f>IF(G5="","","Ｃグループ")</f>
        <v>Ｃグループ</v>
      </c>
      <c r="G5" s="128" t="str">
        <f>IF('（例）記入シート'!I31="","",'（例）記入シート'!I31)</f>
        <v>管楽</v>
      </c>
      <c r="H5" s="94" t="str">
        <f>IF('（例）記入シート'!I32="","",'（例）記入シート'!I32)</f>
        <v>六重奏</v>
      </c>
      <c r="I5" s="95">
        <f>IF('（例）記入シート'!I62="","",'（例）記入シート'!I62)</f>
        <v>0.16666666666666671</v>
      </c>
      <c r="J5" s="94" t="str">
        <f>IF('（例）記入シート'!I63="","",'（例）記入シート'!I63)</f>
        <v>なし</v>
      </c>
      <c r="K5" s="94" t="str">
        <f>IF('（例）記入シート'!I64="","",'（例）記入シート'!I64)</f>
        <v>あり</v>
      </c>
      <c r="L5" s="96" t="str">
        <f>IF('（例）記入シート'!I33="","",'（例）記入シート'!I33)</f>
        <v>組曲「動物の謝肉祭」より　化石，水族館，終曲</v>
      </c>
      <c r="M5" s="96" t="str">
        <f>IF('（例）記入シート'!I34="","",'（例）記入シート'!I34)</f>
        <v>くみきょく「どうぶつのしゃにんくさい」より　かせき，すいぞくかん，しゅうきょく</v>
      </c>
      <c r="N5" s="97" t="str">
        <f>IF('（例）記入シート'!I35="","",'（例）記入シート'!I35)</f>
        <v>Le Carnaval Des Animaux</v>
      </c>
      <c r="O5" s="96" t="str">
        <f>IF('（例）記入シート'!I36="","",'（例）記入シート'!I36)</f>
        <v>サン＝サーンス</v>
      </c>
      <c r="P5" s="96" t="str">
        <f>IF('（例）記入シート'!I37="","",'（例）記入シート'!I37)</f>
        <v>さん＝さーんす</v>
      </c>
      <c r="Q5" s="97" t="str">
        <f>IF('（例）記入シート'!I38="","",'（例）記入シート'!I38)</f>
        <v>Camille Saint-Saens</v>
      </c>
      <c r="R5" s="96" t="str">
        <f>IF('（例）記入シート'!I39="","",'（例）記入シート'!I39)</f>
        <v>山田　太郎</v>
      </c>
      <c r="S5" s="96" t="str">
        <f>IF('（例）記入シート'!I40="","",'（例）記入シート'!I40)</f>
        <v>やまだ　たろう</v>
      </c>
      <c r="T5" s="98" t="str">
        <f>IF('（例）記入シート'!I41="","",'（例）記入シート'!I41)</f>
        <v>YAMADA　Taro</v>
      </c>
      <c r="U5" s="99" t="str">
        <f>IF('（例）記入シート'!I43=0,"",'（例）記入シート'!I43)</f>
        <v>Fl</v>
      </c>
      <c r="V5" s="100" t="str">
        <f>IF('（例）記入シート'!I42="","",'（例）記入シート'!I42)</f>
        <v>吹奏　太郎</v>
      </c>
      <c r="W5" s="101" t="str">
        <f>IF('（例）記入シート'!J42=0,"",'（例）記入シート'!J42)</f>
        <v>○</v>
      </c>
      <c r="X5" s="99" t="str">
        <f>IF('（例）記入シート'!I45=0,"",'（例）記入シート'!I45)</f>
        <v>Cl</v>
      </c>
      <c r="Y5" s="100" t="str">
        <f>IF('（例）記入シート'!I44="","",'（例）記入シート'!I44)</f>
        <v>吹奏　次郎</v>
      </c>
      <c r="Z5" s="101" t="str">
        <f>IF('（例）記入シート'!J44=0,"",'（例）記入シート'!J44)</f>
        <v>○</v>
      </c>
      <c r="AA5" s="102" t="str">
        <f>IF('（例）記入シート'!I47=0,"",'（例）記入シート'!I47)</f>
        <v>Trp</v>
      </c>
      <c r="AB5" s="100" t="str">
        <f>IF('（例）記入シート'!I46="","",'（例）記入シート'!I46)</f>
        <v>吹奏　三郎</v>
      </c>
      <c r="AC5" s="101" t="str">
        <f>IF('（例）記入シート'!J46=0,"",'（例）記入シート'!J46)</f>
        <v>○</v>
      </c>
      <c r="AD5" s="89" t="str">
        <f>IF('（例）記入シート'!I49="","",'（例）記入シート'!I49)</f>
        <v>Trb</v>
      </c>
      <c r="AE5" s="94" t="str">
        <f>IF('（例）記入シート'!I48="","",'（例）記入シート'!I48)</f>
        <v>吹奏　四郎</v>
      </c>
      <c r="AF5" s="101" t="str">
        <f>IF('（例）記入シート'!J48=0,"",'（例）記入シート'!J48)</f>
        <v>○</v>
      </c>
      <c r="AG5" s="89" t="str">
        <f>IF('（例）記入シート'!I51="","",'（例）記入シート'!I51)</f>
        <v>S.Bass</v>
      </c>
      <c r="AH5" s="94" t="str">
        <f>IF('（例）記入シート'!I50="","",'（例）記入シート'!I50)</f>
        <v>吹奏　五郎</v>
      </c>
      <c r="AI5" s="101" t="str">
        <f>IF('（例）記入シート'!J50=0,"",'（例）記入シート'!J50)</f>
        <v>○</v>
      </c>
      <c r="AJ5" s="89" t="str">
        <f>IF('（例）記入シート'!I53="","",'（例）記入シート'!I53)</f>
        <v>Perc</v>
      </c>
      <c r="AK5" s="94" t="str">
        <f>IF('（例）記入シート'!I52="","",'（例）記入シート'!I52)</f>
        <v>吹奏　六郎</v>
      </c>
      <c r="AL5" s="101" t="str">
        <f>IF('（例）記入シート'!J52=0,"",'（例）記入シート'!J52)</f>
        <v>○</v>
      </c>
      <c r="AM5" s="89" t="str">
        <f>IF('（例）記入シート'!I55="","",'（例）記入シート'!I55)</f>
        <v/>
      </c>
      <c r="AN5" s="94" t="str">
        <f>IF(記入シート!I54="","",記入シート!I54)</f>
        <v/>
      </c>
      <c r="AO5" s="101" t="str">
        <f>IF(記入シート!J54=0,"",記入シート!J54)</f>
        <v>○</v>
      </c>
      <c r="AP5" s="103" t="str">
        <f>IF(記入シート!I57="","",記入シート!I57)</f>
        <v/>
      </c>
      <c r="AQ5" s="100" t="str">
        <f>IF(記入シート!I56="","",記入シート!I56)</f>
        <v/>
      </c>
      <c r="AR5" s="105" t="str">
        <f>IF(記入シート!J56=0,"",記入シート!J56)</f>
        <v>○</v>
      </c>
      <c r="AS5" s="100" t="str">
        <f>IF('（例）記入シート'!I58="","",'（例）記入シート'!I58)</f>
        <v>マリンバ　１台</v>
      </c>
      <c r="AT5" s="156" t="str">
        <f>IF('（例）記入シート'!J58=0,,'（例）記入シート'!J58)</f>
        <v>○</v>
      </c>
      <c r="AU5" s="139">
        <f>IF('（例）記入シート'!I59=0,"",'（例）記入シート'!I59)</f>
        <v>2</v>
      </c>
      <c r="AV5" s="89" t="str">
        <f>IF('（例）記入シート'!I60=0,"",'（例）記入シート'!I60)</f>
        <v/>
      </c>
      <c r="AW5" s="101" t="str">
        <f>IF('（例）記入シート'!J60=0,"",'（例）記入シート'!J60)</f>
        <v>未出版</v>
      </c>
      <c r="AX5" s="104">
        <f>IF('（例）記入シート'!I61=0,"",'（例）記入シート'!I61)</f>
        <v>4</v>
      </c>
      <c r="AY5" s="55"/>
      <c r="AZ5" s="55"/>
      <c r="BA5" s="55"/>
      <c r="BB5" s="55"/>
      <c r="BC5" s="55"/>
      <c r="BD5" s="55"/>
    </row>
    <row r="6" spans="1:60" x14ac:dyDescent="0.15">
      <c r="A6" s="55"/>
      <c r="B6" s="55"/>
      <c r="C6" s="55"/>
      <c r="D6" s="55"/>
      <c r="E6" s="55"/>
      <c r="F6" s="55"/>
      <c r="G6" s="55"/>
      <c r="H6" s="55"/>
      <c r="I6" s="55"/>
      <c r="J6" s="55"/>
      <c r="K6" s="55"/>
      <c r="L6" s="55"/>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5"/>
      <c r="AP6" s="55"/>
      <c r="AQ6" s="55"/>
      <c r="AR6" s="55"/>
      <c r="AS6" s="55"/>
      <c r="AT6" s="55"/>
      <c r="AU6" s="55"/>
      <c r="AV6" s="55"/>
      <c r="AW6" s="55"/>
      <c r="AX6" s="55"/>
      <c r="AY6" s="55"/>
      <c r="AZ6" s="55"/>
      <c r="BA6" s="55"/>
      <c r="BB6" s="55"/>
      <c r="BC6" s="55"/>
      <c r="BD6" s="55"/>
    </row>
    <row r="7" spans="1:60" x14ac:dyDescent="0.15">
      <c r="A7" s="55"/>
      <c r="B7" s="55"/>
      <c r="C7" s="55"/>
      <c r="D7" s="55"/>
      <c r="E7" s="55"/>
      <c r="F7" s="55"/>
      <c r="G7" s="55"/>
      <c r="H7" s="55"/>
      <c r="I7" s="55"/>
      <c r="J7" s="55"/>
      <c r="K7" s="55"/>
      <c r="L7" s="55"/>
      <c r="M7" s="55"/>
      <c r="N7" s="55"/>
      <c r="O7" s="55"/>
      <c r="P7" s="55"/>
      <c r="Q7" s="55"/>
      <c r="R7" s="55"/>
      <c r="S7" s="55"/>
      <c r="T7" s="55"/>
      <c r="U7" s="55"/>
      <c r="V7" s="55"/>
      <c r="W7" s="55"/>
      <c r="X7" s="55"/>
      <c r="Y7" s="55"/>
      <c r="Z7" s="55"/>
      <c r="AA7" s="55"/>
      <c r="AB7" s="55"/>
      <c r="AC7" s="55"/>
      <c r="AD7" s="55"/>
      <c r="AE7" s="55"/>
      <c r="AF7" s="55"/>
      <c r="AG7" s="55"/>
      <c r="AH7" s="55"/>
      <c r="AI7" s="55"/>
      <c r="AJ7" s="55"/>
      <c r="AK7" s="55"/>
      <c r="AL7" s="55"/>
      <c r="AM7" s="55"/>
      <c r="AN7" s="55"/>
      <c r="AO7" s="55"/>
      <c r="AP7" s="55"/>
      <c r="AQ7" s="55"/>
      <c r="AR7" s="55"/>
      <c r="AS7" s="55"/>
      <c r="AT7" s="55"/>
      <c r="AU7" s="55"/>
      <c r="AV7" s="55"/>
      <c r="AW7" s="55"/>
      <c r="AX7" s="55"/>
      <c r="AY7" s="55"/>
      <c r="AZ7" s="55"/>
      <c r="BA7" s="55"/>
      <c r="BB7" s="55"/>
      <c r="BC7" s="55"/>
      <c r="BD7" s="55"/>
    </row>
    <row r="8" spans="1:60" x14ac:dyDescent="0.15">
      <c r="A8" s="55"/>
      <c r="B8" s="55"/>
      <c r="C8" s="55"/>
      <c r="D8" s="55"/>
      <c r="E8" s="55"/>
      <c r="F8" s="55"/>
      <c r="G8" s="55"/>
      <c r="H8" s="55"/>
      <c r="I8" s="55"/>
      <c r="J8" s="55"/>
      <c r="K8" s="55"/>
      <c r="L8" s="55"/>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c r="AT8" s="55"/>
      <c r="AU8" s="55"/>
      <c r="AV8" s="55"/>
      <c r="AW8" s="55"/>
      <c r="AX8" s="55"/>
      <c r="AY8" s="55"/>
      <c r="AZ8" s="55"/>
      <c r="BA8" s="55"/>
      <c r="BB8" s="55"/>
      <c r="BC8" s="55"/>
      <c r="BD8" s="55"/>
    </row>
    <row r="9" spans="1:60" x14ac:dyDescent="0.15">
      <c r="A9" s="55"/>
      <c r="B9" s="55"/>
      <c r="C9" s="55"/>
      <c r="D9" s="55"/>
      <c r="E9" s="55"/>
      <c r="F9" s="55"/>
      <c r="G9" s="55"/>
      <c r="H9" s="55"/>
      <c r="I9" s="55"/>
      <c r="J9" s="55"/>
      <c r="K9" s="55"/>
      <c r="L9" s="55"/>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c r="AQ9" s="55"/>
      <c r="AR9" s="55"/>
      <c r="AS9" s="55"/>
      <c r="AT9" s="55"/>
      <c r="AU9" s="55"/>
      <c r="AV9" s="55"/>
      <c r="AW9" s="55"/>
      <c r="AX9" s="55"/>
      <c r="AY9" s="55"/>
      <c r="AZ9" s="55"/>
      <c r="BA9" s="55"/>
      <c r="BB9" s="55"/>
      <c r="BC9" s="55"/>
      <c r="BD9" s="55"/>
    </row>
    <row r="10" spans="1:60" x14ac:dyDescent="0.15">
      <c r="A10" s="55"/>
      <c r="B10" s="55"/>
      <c r="C10" s="55"/>
      <c r="D10" s="55"/>
      <c r="E10" s="55"/>
      <c r="F10" s="55"/>
      <c r="G10" s="55"/>
      <c r="H10" s="55"/>
      <c r="I10" s="55"/>
      <c r="J10" s="55"/>
      <c r="K10" s="55"/>
      <c r="L10" s="55"/>
      <c r="M10" s="55"/>
      <c r="N10" s="55"/>
      <c r="O10" s="55"/>
      <c r="P10" s="55"/>
      <c r="Q10" s="55"/>
      <c r="R10" s="55"/>
      <c r="S10" s="55"/>
      <c r="T10" s="55"/>
      <c r="U10" s="55"/>
      <c r="V10" s="55"/>
      <c r="W10" s="55"/>
      <c r="X10" s="55"/>
      <c r="Y10" s="55"/>
      <c r="Z10" s="55"/>
      <c r="AA10" s="55"/>
      <c r="AB10" s="55"/>
      <c r="AC10" s="55"/>
      <c r="AD10" s="55"/>
      <c r="AE10" s="55"/>
      <c r="AF10" s="55"/>
      <c r="AG10" s="55"/>
      <c r="AH10" s="55"/>
      <c r="AI10" s="55"/>
      <c r="AJ10" s="55"/>
      <c r="AK10" s="55"/>
      <c r="AL10" s="55"/>
      <c r="AM10" s="55"/>
      <c r="AN10" s="55"/>
      <c r="AO10" s="55"/>
      <c r="AP10" s="55"/>
      <c r="AQ10" s="55"/>
      <c r="AR10" s="55"/>
      <c r="AS10" s="55"/>
      <c r="AT10" s="55"/>
      <c r="AU10" s="55"/>
      <c r="AV10" s="55"/>
      <c r="AW10" s="55"/>
      <c r="AX10" s="55"/>
      <c r="AY10" s="55"/>
      <c r="AZ10" s="55"/>
      <c r="BA10" s="55"/>
      <c r="BB10" s="55"/>
      <c r="BC10" s="55"/>
      <c r="BD10" s="55"/>
    </row>
    <row r="11" spans="1:60" x14ac:dyDescent="0.15">
      <c r="A11" s="55"/>
      <c r="B11" s="55"/>
      <c r="C11" s="55"/>
      <c r="D11" s="55"/>
      <c r="E11" s="55"/>
      <c r="F11" s="55"/>
      <c r="G11" s="55"/>
      <c r="H11" s="55"/>
      <c r="I11" s="55"/>
      <c r="J11" s="55"/>
      <c r="K11" s="55"/>
      <c r="L11" s="55"/>
      <c r="M11" s="55"/>
      <c r="N11" s="55"/>
      <c r="O11" s="55"/>
      <c r="P11" s="55"/>
      <c r="Q11" s="55"/>
      <c r="R11" s="55"/>
      <c r="S11" s="55"/>
      <c r="T11" s="55"/>
      <c r="U11" s="55"/>
      <c r="V11" s="55"/>
      <c r="W11" s="55"/>
      <c r="X11" s="55"/>
      <c r="Y11" s="55"/>
      <c r="Z11" s="55"/>
      <c r="AA11" s="55"/>
      <c r="AB11" s="55"/>
      <c r="AC11" s="55"/>
      <c r="AD11" s="55"/>
      <c r="AE11" s="55"/>
      <c r="AF11" s="55"/>
      <c r="AG11" s="55"/>
      <c r="AH11" s="55"/>
      <c r="AI11" s="55"/>
      <c r="AJ11" s="55"/>
      <c r="AK11" s="55"/>
      <c r="AL11" s="55"/>
      <c r="AM11" s="55"/>
      <c r="AN11" s="55"/>
      <c r="AO11" s="55"/>
      <c r="AP11" s="55"/>
      <c r="AQ11" s="55"/>
      <c r="AR11" s="55"/>
      <c r="AS11" s="55"/>
      <c r="AT11" s="55"/>
      <c r="AU11" s="55"/>
      <c r="AV11" s="55"/>
      <c r="AW11" s="55"/>
      <c r="AX11" s="55"/>
      <c r="AY11" s="55"/>
      <c r="AZ11" s="55"/>
      <c r="BA11" s="55"/>
      <c r="BB11" s="55"/>
      <c r="BC11" s="55"/>
      <c r="BD11" s="55"/>
    </row>
  </sheetData>
  <sheetProtection selectLockedCells="1"/>
  <mergeCells count="1">
    <mergeCell ref="AV2:AW2"/>
  </mergeCells>
  <phoneticPr fontId="31"/>
  <printOptions headings="1" gridLines="1"/>
  <pageMargins left="0.19650320837816856" right="0.19650320837816856" top="0.98390475971492264" bottom="0.98390475971492264" header="0.51174154431801144" footer="0.51174154431801144"/>
  <pageSetup paperSize="9" scale="31" fitToWidth="2" orientation="landscape" blackAndWhite="1"/>
  <headerFooter alignWithMargins="0"/>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AY81"/>
  <sheetViews>
    <sheetView view="pageBreakPreview" topLeftCell="A7" zoomScale="80" zoomScaleNormal="125" zoomScaleSheetLayoutView="80" zoomScalePageLayoutView="125" workbookViewId="0">
      <selection activeCell="B28" sqref="B28:I28"/>
    </sheetView>
  </sheetViews>
  <sheetFormatPr defaultColWidth="8.875" defaultRowHeight="13.5" x14ac:dyDescent="0.15"/>
  <cols>
    <col min="1" max="1" width="2" style="1" customWidth="1"/>
    <col min="2" max="2" width="8.875" style="1"/>
    <col min="3" max="3" width="15" style="1" customWidth="1"/>
    <col min="4" max="4" width="7.125" style="1" bestFit="1" customWidth="1"/>
    <col min="5" max="5" width="37.5" style="1" customWidth="1"/>
    <col min="6" max="6" width="7.625" style="1" bestFit="1" customWidth="1"/>
    <col min="7" max="7" width="37.5" style="1" customWidth="1"/>
    <col min="8" max="8" width="7.625" style="1" bestFit="1" customWidth="1"/>
    <col min="9" max="9" width="37.5" style="1" customWidth="1"/>
    <col min="10" max="10" width="7.625" style="1" bestFit="1" customWidth="1"/>
    <col min="11" max="11" width="2" style="1" customWidth="1"/>
    <col min="12" max="12" width="18.125" style="1" customWidth="1"/>
    <col min="13" max="13" width="25" style="1" customWidth="1"/>
    <col min="14" max="50" width="9" style="1" customWidth="1"/>
    <col min="51" max="79" width="9" customWidth="1"/>
  </cols>
  <sheetData>
    <row r="1" spans="1:23" ht="11.25" customHeight="1" x14ac:dyDescent="0.15">
      <c r="A1" s="2"/>
      <c r="B1" s="3"/>
      <c r="C1" s="3"/>
      <c r="D1" s="3"/>
      <c r="E1" s="3"/>
      <c r="F1" s="3"/>
      <c r="G1" s="3"/>
      <c r="H1" s="3"/>
      <c r="I1" s="3"/>
      <c r="J1" s="3"/>
      <c r="K1" s="3"/>
      <c r="L1" s="145"/>
    </row>
    <row r="2" spans="1:23" ht="24" customHeight="1" x14ac:dyDescent="0.15">
      <c r="A2" s="309" t="s">
        <v>359</v>
      </c>
      <c r="B2" s="309"/>
      <c r="C2" s="309"/>
      <c r="D2" s="309"/>
      <c r="E2" s="309"/>
      <c r="F2" s="309"/>
      <c r="G2" s="309"/>
      <c r="H2" s="309"/>
      <c r="I2" s="309"/>
      <c r="J2" s="309"/>
      <c r="K2" s="309"/>
      <c r="L2" s="146" t="s">
        <v>0</v>
      </c>
      <c r="N2" s="1" t="s">
        <v>1</v>
      </c>
    </row>
    <row r="3" spans="1:23" ht="24" customHeight="1" x14ac:dyDescent="0.15">
      <c r="A3" s="317" t="s">
        <v>181</v>
      </c>
      <c r="B3" s="317"/>
      <c r="C3" s="317"/>
      <c r="D3" s="317"/>
      <c r="E3" s="317"/>
      <c r="F3" s="317"/>
      <c r="G3" s="317"/>
      <c r="H3" s="317"/>
      <c r="I3" s="317"/>
      <c r="J3" s="317"/>
      <c r="K3" s="317"/>
      <c r="L3" s="147" t="str">
        <f>IF(P18=114,N2,N3)</f>
        <v>ＮＧ</v>
      </c>
      <c r="N3" s="1" t="s">
        <v>2</v>
      </c>
    </row>
    <row r="4" spans="1:23" ht="24" customHeight="1" x14ac:dyDescent="0.15">
      <c r="A4" s="17"/>
      <c r="B4" s="17"/>
      <c r="C4" s="288" t="s">
        <v>358</v>
      </c>
      <c r="D4" s="17"/>
      <c r="E4" s="17"/>
      <c r="F4" s="17"/>
      <c r="G4" s="17"/>
      <c r="H4" s="17"/>
      <c r="I4" s="17"/>
      <c r="J4" s="17"/>
      <c r="K4" s="17"/>
      <c r="L4" s="147"/>
    </row>
    <row r="5" spans="1:23" ht="15" customHeight="1" x14ac:dyDescent="0.15">
      <c r="A5" s="4"/>
      <c r="B5" s="318" t="s">
        <v>3</v>
      </c>
      <c r="C5" s="319"/>
      <c r="D5" s="319"/>
      <c r="E5" s="319"/>
      <c r="F5" s="319"/>
      <c r="G5" s="319"/>
      <c r="H5" s="319"/>
      <c r="I5" s="320"/>
      <c r="J5" s="6"/>
      <c r="K5" s="4"/>
      <c r="L5" s="291"/>
    </row>
    <row r="6" spans="1:23" ht="15" customHeight="1" x14ac:dyDescent="0.15">
      <c r="A6" s="4"/>
      <c r="B6" s="321" t="s">
        <v>4</v>
      </c>
      <c r="C6" s="322"/>
      <c r="D6" s="322"/>
      <c r="E6" s="322"/>
      <c r="F6" s="322"/>
      <c r="G6" s="322"/>
      <c r="H6" s="322"/>
      <c r="I6" s="323"/>
      <c r="J6" s="6"/>
      <c r="K6" s="4"/>
      <c r="L6" s="291"/>
    </row>
    <row r="7" spans="1:23" ht="15" customHeight="1" x14ac:dyDescent="0.15">
      <c r="A7" s="4"/>
      <c r="B7" s="321" t="s">
        <v>5</v>
      </c>
      <c r="C7" s="322"/>
      <c r="D7" s="322"/>
      <c r="E7" s="322"/>
      <c r="F7" s="322"/>
      <c r="G7" s="322"/>
      <c r="H7" s="322"/>
      <c r="I7" s="323"/>
      <c r="J7" s="6"/>
      <c r="K7" s="4"/>
      <c r="L7" s="291"/>
    </row>
    <row r="8" spans="1:23" ht="15" customHeight="1" x14ac:dyDescent="0.15">
      <c r="A8" s="4"/>
      <c r="B8" s="321" t="s">
        <v>6</v>
      </c>
      <c r="C8" s="322"/>
      <c r="D8" s="322"/>
      <c r="E8" s="322"/>
      <c r="F8" s="322"/>
      <c r="G8" s="322"/>
      <c r="H8" s="322"/>
      <c r="I8" s="323"/>
      <c r="J8" s="6"/>
      <c r="K8" s="4"/>
      <c r="L8" s="291"/>
    </row>
    <row r="9" spans="1:23" ht="15" customHeight="1" x14ac:dyDescent="0.15">
      <c r="A9" s="4"/>
      <c r="B9" s="321" t="s">
        <v>355</v>
      </c>
      <c r="C9" s="322"/>
      <c r="D9" s="322"/>
      <c r="E9" s="322"/>
      <c r="F9" s="322"/>
      <c r="G9" s="322"/>
      <c r="H9" s="322"/>
      <c r="I9" s="323"/>
      <c r="J9" s="6"/>
      <c r="K9" s="4"/>
      <c r="L9" s="291"/>
    </row>
    <row r="10" spans="1:23" ht="15" customHeight="1" x14ac:dyDescent="0.15">
      <c r="A10" s="4"/>
      <c r="B10" s="310" t="s">
        <v>354</v>
      </c>
      <c r="C10" s="311"/>
      <c r="D10" s="311"/>
      <c r="E10" s="311"/>
      <c r="F10" s="311"/>
      <c r="G10" s="311"/>
      <c r="H10" s="311"/>
      <c r="I10" s="312"/>
      <c r="J10" s="6"/>
      <c r="K10" s="4"/>
      <c r="L10" s="291"/>
    </row>
    <row r="11" spans="1:23" ht="15" customHeight="1" thickBot="1" x14ac:dyDescent="0.2">
      <c r="A11" s="18"/>
      <c r="B11" s="18"/>
      <c r="C11" s="18"/>
      <c r="D11" s="18"/>
      <c r="E11" s="18"/>
      <c r="F11" s="18"/>
      <c r="G11" s="18"/>
      <c r="H11" s="18"/>
      <c r="I11" s="18"/>
      <c r="J11" s="18"/>
      <c r="K11" s="18"/>
      <c r="L11" s="291"/>
    </row>
    <row r="12" spans="1:23" s="5" customFormat="1" ht="24" customHeight="1" x14ac:dyDescent="0.15">
      <c r="A12" s="6"/>
      <c r="B12" s="313" t="s">
        <v>7</v>
      </c>
      <c r="C12" s="314"/>
      <c r="D12" s="314"/>
      <c r="E12" s="315" t="s">
        <v>346</v>
      </c>
      <c r="F12" s="316"/>
      <c r="G12" s="6"/>
      <c r="H12" s="6"/>
      <c r="I12" s="6"/>
      <c r="J12" s="6"/>
      <c r="K12" s="6"/>
      <c r="L12" s="291"/>
      <c r="N12" s="7" t="str">
        <f>IF(ISTEXT(E12),$N$2,$N$3)</f>
        <v>ＯＫ</v>
      </c>
      <c r="P12" s="5">
        <f>COUNTIF(N12:N26,$N$2)</f>
        <v>3</v>
      </c>
      <c r="Q12" s="5" t="s">
        <v>347</v>
      </c>
      <c r="R12" s="5" t="s">
        <v>346</v>
      </c>
      <c r="S12" s="5" t="s">
        <v>129</v>
      </c>
      <c r="T12" s="5" t="s">
        <v>130</v>
      </c>
      <c r="U12" s="5" t="s">
        <v>131</v>
      </c>
      <c r="V12" s="5" t="s">
        <v>133</v>
      </c>
    </row>
    <row r="13" spans="1:23" s="5" customFormat="1" ht="24" customHeight="1" x14ac:dyDescent="0.15">
      <c r="A13" s="68"/>
      <c r="B13" s="299" t="s">
        <v>307</v>
      </c>
      <c r="C13" s="300"/>
      <c r="D13" s="300"/>
      <c r="E13" s="324" t="s">
        <v>137</v>
      </c>
      <c r="F13" s="325"/>
      <c r="G13" s="6" t="s">
        <v>127</v>
      </c>
      <c r="H13" s="6"/>
      <c r="I13" s="6"/>
      <c r="J13" s="6"/>
      <c r="K13" s="6"/>
      <c r="L13" s="291"/>
      <c r="N13" s="7" t="str">
        <f>IF(ISTEXT(E13),$N$2,$N$3)</f>
        <v>ＯＫ</v>
      </c>
      <c r="R13" s="5" t="s">
        <v>132</v>
      </c>
      <c r="S13" s="5" t="s">
        <v>134</v>
      </c>
      <c r="T13" s="5" t="s">
        <v>135</v>
      </c>
      <c r="U13" s="5" t="s">
        <v>136</v>
      </c>
      <c r="V13" s="5" t="s">
        <v>137</v>
      </c>
      <c r="W13" s="5" t="s">
        <v>138</v>
      </c>
    </row>
    <row r="14" spans="1:23" s="5" customFormat="1" ht="24" customHeight="1" x14ac:dyDescent="0.15">
      <c r="A14" s="6"/>
      <c r="B14" s="299" t="s">
        <v>8</v>
      </c>
      <c r="C14" s="300"/>
      <c r="D14" s="300"/>
      <c r="E14" s="305"/>
      <c r="F14" s="306"/>
      <c r="G14" s="9" t="s">
        <v>9</v>
      </c>
      <c r="H14" s="9"/>
      <c r="I14" s="6"/>
      <c r="J14" s="6"/>
      <c r="K14" s="6"/>
      <c r="L14" s="291"/>
      <c r="N14" s="7" t="str">
        <f>IF(ISTEXT(E14),$N$2,$N$3)</f>
        <v>ＮＧ</v>
      </c>
      <c r="P14" s="5">
        <f>COUNTIF(N30:P30,N2)</f>
        <v>3</v>
      </c>
    </row>
    <row r="15" spans="1:23" s="5" customFormat="1" ht="24" customHeight="1" x14ac:dyDescent="0.15">
      <c r="A15" s="6"/>
      <c r="B15" s="299" t="s">
        <v>10</v>
      </c>
      <c r="C15" s="300"/>
      <c r="D15" s="300"/>
      <c r="E15" s="307"/>
      <c r="F15" s="308"/>
      <c r="G15" s="9"/>
      <c r="H15" s="9"/>
      <c r="I15" s="6"/>
      <c r="J15" s="6"/>
      <c r="K15" s="6"/>
      <c r="L15" s="291"/>
      <c r="N15" s="7" t="str">
        <f>IF(ISTEXT(E15),$N$2,$N$3)</f>
        <v>ＮＧ</v>
      </c>
      <c r="P15" s="5">
        <f>COUNTIF(N33:P64,$N$2)</f>
        <v>74</v>
      </c>
    </row>
    <row r="16" spans="1:23" s="5" customFormat="1" ht="24" customHeight="1" x14ac:dyDescent="0.15">
      <c r="A16" s="6"/>
      <c r="B16" s="299" t="s">
        <v>11</v>
      </c>
      <c r="C16" s="300"/>
      <c r="D16" s="300"/>
      <c r="E16" s="301">
        <f>SUM(R16:T16)</f>
        <v>0</v>
      </c>
      <c r="F16" s="302"/>
      <c r="G16" s="9" t="s">
        <v>180</v>
      </c>
      <c r="H16" s="9"/>
      <c r="I16" s="6"/>
      <c r="J16" s="6"/>
      <c r="K16" s="6"/>
      <c r="L16" s="291"/>
      <c r="N16" s="7" t="str">
        <f>IF(ISNUMBER(E16),$N$2,$N$3)</f>
        <v>ＯＫ</v>
      </c>
      <c r="R16" s="5">
        <f>IF(E32="三重奏",3,IF(E32="四重奏",4,IF(E32="五重奏",5,IF(E32="六重奏",6,IF(E32="七重奏",7,IF(E32="八重奏",8,0))))))</f>
        <v>0</v>
      </c>
      <c r="S16" s="5">
        <f>IF(G32="三重奏",3,IF(G32="四重奏",4,IF(G32="五重奏",5,IF(G32="六重奏",6,IF(G32="七重奏",7,IF(G32="八重奏",8,0))))))</f>
        <v>0</v>
      </c>
      <c r="T16" s="5">
        <f>IF(I32="三重奏",3,IF(I32="四重奏",4,IF(I32="五重奏",5,IF(I32="六重奏",6,IF(I32="七重奏",7,IF(I32="八重奏",8,0))))))</f>
        <v>0</v>
      </c>
    </row>
    <row r="17" spans="1:31" s="5" customFormat="1" ht="24" customHeight="1" x14ac:dyDescent="0.15">
      <c r="A17" s="6"/>
      <c r="B17" s="299" t="s">
        <v>364</v>
      </c>
      <c r="C17" s="300"/>
      <c r="D17" s="300"/>
      <c r="E17" s="631"/>
      <c r="F17" s="632"/>
      <c r="G17" s="636" t="s">
        <v>368</v>
      </c>
      <c r="H17" s="634"/>
      <c r="I17" s="635"/>
      <c r="J17" s="635"/>
      <c r="K17" s="6"/>
      <c r="L17" s="291"/>
      <c r="N17" s="7" t="str">
        <f>IF(ISNUMBER(E17),$N$2,$N$3)</f>
        <v>ＮＧ</v>
      </c>
    </row>
    <row r="18" spans="1:31" s="5" customFormat="1" ht="24" customHeight="1" x14ac:dyDescent="0.15">
      <c r="A18" s="6"/>
      <c r="B18" s="299" t="s">
        <v>12</v>
      </c>
      <c r="C18" s="300"/>
      <c r="D18" s="300"/>
      <c r="E18" s="303"/>
      <c r="F18" s="304"/>
      <c r="G18" s="9" t="s">
        <v>13</v>
      </c>
      <c r="H18" s="9"/>
      <c r="I18" s="6"/>
      <c r="J18" s="6"/>
      <c r="K18" s="6"/>
      <c r="L18" s="291"/>
      <c r="N18" s="7" t="str">
        <f>IF(ISTEXT(E18),$N$2,$N$3)</f>
        <v>ＮＧ</v>
      </c>
      <c r="P18" s="5">
        <f>SUM(P12:P15)</f>
        <v>80</v>
      </c>
    </row>
    <row r="19" spans="1:31" s="5" customFormat="1" ht="24" customHeight="1" x14ac:dyDescent="0.15">
      <c r="A19" s="6"/>
      <c r="B19" s="331" t="s">
        <v>261</v>
      </c>
      <c r="C19" s="300" t="s">
        <v>14</v>
      </c>
      <c r="D19" s="300"/>
      <c r="E19" s="303"/>
      <c r="F19" s="304"/>
      <c r="G19" s="9" t="s">
        <v>287</v>
      </c>
      <c r="H19" s="9"/>
      <c r="I19" s="6"/>
      <c r="J19" s="6"/>
      <c r="K19" s="6"/>
      <c r="L19" s="291"/>
      <c r="N19" s="7" t="str">
        <f>IF(ISTEXT(E19),$N$2,$N$3)</f>
        <v>ＮＧ</v>
      </c>
    </row>
    <row r="20" spans="1:31" s="5" customFormat="1" ht="24" customHeight="1" x14ac:dyDescent="0.15">
      <c r="A20" s="6"/>
      <c r="B20" s="332"/>
      <c r="C20" s="300" t="s">
        <v>260</v>
      </c>
      <c r="D20" s="300"/>
      <c r="E20" s="303"/>
      <c r="F20" s="304"/>
      <c r="G20" s="9" t="s">
        <v>262</v>
      </c>
      <c r="H20" s="9"/>
      <c r="I20" s="6"/>
      <c r="J20" s="6"/>
      <c r="K20" s="6"/>
      <c r="L20" s="291"/>
      <c r="N20" s="7" t="str">
        <f>IF(ISTEXT(E20),$N$2,$N$3)</f>
        <v>ＮＧ</v>
      </c>
    </row>
    <row r="21" spans="1:31" s="5" customFormat="1" ht="24" customHeight="1" x14ac:dyDescent="0.15">
      <c r="A21" s="6"/>
      <c r="B21" s="332"/>
      <c r="C21" s="340" t="s">
        <v>264</v>
      </c>
      <c r="D21" s="341"/>
      <c r="E21" s="342"/>
      <c r="F21" s="343"/>
      <c r="G21" s="9" t="s">
        <v>286</v>
      </c>
      <c r="H21" s="9"/>
      <c r="I21" s="6"/>
      <c r="J21" s="6"/>
      <c r="K21" s="6"/>
      <c r="L21" s="291"/>
      <c r="N21" s="7" t="str">
        <f>IF(ISTEXT(E21),$N$2,$N$3)</f>
        <v>ＮＧ</v>
      </c>
    </row>
    <row r="22" spans="1:31" s="5" customFormat="1" ht="24" customHeight="1" x14ac:dyDescent="0.15">
      <c r="A22" s="6"/>
      <c r="B22" s="333"/>
      <c r="C22" s="300" t="s">
        <v>259</v>
      </c>
      <c r="D22" s="300"/>
      <c r="E22" s="329"/>
      <c r="F22" s="330"/>
      <c r="G22" s="9" t="s">
        <v>288</v>
      </c>
      <c r="H22" s="9"/>
      <c r="I22" s="6"/>
      <c r="J22" s="6"/>
      <c r="K22" s="6"/>
      <c r="L22" s="291"/>
      <c r="N22" s="7" t="str">
        <f>IF(ISTEXT(E22),$N$2,$N$3)</f>
        <v>ＮＧ</v>
      </c>
    </row>
    <row r="23" spans="1:31" s="5" customFormat="1" ht="24" customHeight="1" x14ac:dyDescent="0.15">
      <c r="A23" s="6"/>
      <c r="B23" s="334" t="s">
        <v>174</v>
      </c>
      <c r="C23" s="335"/>
      <c r="D23" s="115" t="s">
        <v>175</v>
      </c>
      <c r="E23" s="283"/>
      <c r="F23" s="219" t="s">
        <v>179</v>
      </c>
      <c r="G23" s="9" t="s">
        <v>289</v>
      </c>
      <c r="H23" s="9"/>
      <c r="I23" s="6"/>
      <c r="J23" s="6"/>
      <c r="K23" s="6"/>
      <c r="L23" s="291"/>
      <c r="N23" s="7" t="str">
        <f>IF(E23="",$N$3,$N$2)</f>
        <v>ＮＧ</v>
      </c>
    </row>
    <row r="24" spans="1:31" s="5" customFormat="1" ht="24" customHeight="1" x14ac:dyDescent="0.15">
      <c r="A24" s="6"/>
      <c r="B24" s="336"/>
      <c r="C24" s="337"/>
      <c r="D24" s="115" t="s">
        <v>176</v>
      </c>
      <c r="E24" s="283"/>
      <c r="F24" s="219" t="s">
        <v>179</v>
      </c>
      <c r="G24" s="9" t="s">
        <v>290</v>
      </c>
      <c r="H24" s="9"/>
      <c r="I24" s="6"/>
      <c r="J24" s="6"/>
      <c r="K24" s="6"/>
      <c r="L24" s="291"/>
      <c r="N24" s="7" t="str">
        <f>IF(E24="",$N$3,$N$2)</f>
        <v>ＮＧ</v>
      </c>
    </row>
    <row r="25" spans="1:31" s="5" customFormat="1" ht="24" customHeight="1" x14ac:dyDescent="0.15">
      <c r="A25" s="6"/>
      <c r="B25" s="334" t="s">
        <v>177</v>
      </c>
      <c r="C25" s="335"/>
      <c r="D25" s="115" t="s">
        <v>178</v>
      </c>
      <c r="E25" s="283"/>
      <c r="F25" s="219" t="s">
        <v>179</v>
      </c>
      <c r="G25" s="9" t="s">
        <v>291</v>
      </c>
      <c r="H25" s="9"/>
      <c r="I25" s="6"/>
      <c r="J25" s="6"/>
      <c r="K25" s="6"/>
      <c r="L25" s="291"/>
      <c r="N25" s="7" t="str">
        <f>IF(E25="",$N$3,$N$2)</f>
        <v>ＮＧ</v>
      </c>
    </row>
    <row r="26" spans="1:31" s="5" customFormat="1" ht="24" customHeight="1" thickBot="1" x14ac:dyDescent="0.2">
      <c r="A26" s="6"/>
      <c r="B26" s="338"/>
      <c r="C26" s="339"/>
      <c r="D26" s="116" t="s">
        <v>176</v>
      </c>
      <c r="E26" s="117"/>
      <c r="F26" s="118" t="s">
        <v>179</v>
      </c>
      <c r="G26" s="9" t="s">
        <v>290</v>
      </c>
      <c r="H26" s="9"/>
      <c r="I26" s="6"/>
      <c r="J26" s="6"/>
      <c r="K26" s="6"/>
      <c r="L26" s="291"/>
      <c r="N26" s="7" t="str">
        <f>IF(E26="",$N$3,$N$2)</f>
        <v>ＮＧ</v>
      </c>
    </row>
    <row r="27" spans="1:31" s="5" customFormat="1" ht="15" customHeight="1" thickBot="1" x14ac:dyDescent="0.2">
      <c r="A27" s="6"/>
      <c r="B27" s="64"/>
      <c r="C27" s="64"/>
      <c r="D27" s="64"/>
      <c r="E27" s="66"/>
      <c r="F27" s="66"/>
      <c r="G27" s="9"/>
      <c r="H27" s="9"/>
      <c r="I27" s="6"/>
      <c r="J27" s="6"/>
      <c r="K27" s="6"/>
      <c r="L27" s="291"/>
      <c r="N27" s="65"/>
    </row>
    <row r="28" spans="1:31" s="5" customFormat="1" ht="63" customHeight="1" thickTop="1" thickBot="1" x14ac:dyDescent="0.2">
      <c r="A28" s="6"/>
      <c r="B28" s="326" t="s">
        <v>328</v>
      </c>
      <c r="C28" s="327"/>
      <c r="D28" s="327"/>
      <c r="E28" s="327"/>
      <c r="F28" s="327"/>
      <c r="G28" s="327"/>
      <c r="H28" s="327"/>
      <c r="I28" s="328"/>
      <c r="J28" s="6"/>
      <c r="K28" s="6"/>
      <c r="L28" s="291"/>
      <c r="N28" s="65"/>
    </row>
    <row r="29" spans="1:31" s="5" customFormat="1" ht="24" customHeight="1" thickTop="1" thickBot="1" x14ac:dyDescent="0.2">
      <c r="A29" s="6"/>
      <c r="B29" s="6"/>
      <c r="C29" s="6"/>
      <c r="D29" s="6"/>
      <c r="E29" s="6"/>
      <c r="F29" s="6"/>
      <c r="G29" s="6"/>
      <c r="H29" s="6"/>
      <c r="I29" s="6"/>
      <c r="J29" s="6"/>
      <c r="K29" s="6"/>
      <c r="L29" s="291"/>
      <c r="R29" s="10" t="s">
        <v>17</v>
      </c>
    </row>
    <row r="30" spans="1:31" s="5" customFormat="1" ht="24" customHeight="1" thickBot="1" x14ac:dyDescent="0.2">
      <c r="A30" s="6"/>
      <c r="B30" s="292" t="s">
        <v>126</v>
      </c>
      <c r="C30" s="293"/>
      <c r="D30" s="294"/>
      <c r="E30" s="292" t="s">
        <v>18</v>
      </c>
      <c r="F30" s="294"/>
      <c r="G30" s="292" t="s">
        <v>19</v>
      </c>
      <c r="H30" s="294"/>
      <c r="I30" s="292" t="s">
        <v>20</v>
      </c>
      <c r="J30" s="294"/>
      <c r="K30" s="6"/>
      <c r="L30" s="291"/>
      <c r="N30" s="7" t="str">
        <f>IF(N31=N32,$N$2,$N$3)</f>
        <v>ＯＫ</v>
      </c>
      <c r="O30" s="7" t="str">
        <f>IF(O31=O32,$N$2,$N$3)</f>
        <v>ＯＫ</v>
      </c>
      <c r="P30" s="7" t="str">
        <f>IF(P31=P32,$N$2,$N$3)</f>
        <v>ＯＫ</v>
      </c>
      <c r="R30" s="11">
        <f>COUNTIF(N31:P31,$N$2)</f>
        <v>0</v>
      </c>
    </row>
    <row r="31" spans="1:31" s="5" customFormat="1" ht="24" customHeight="1" x14ac:dyDescent="0.15">
      <c r="A31" s="6"/>
      <c r="B31" s="360" t="s">
        <v>21</v>
      </c>
      <c r="C31" s="361"/>
      <c r="D31" s="362"/>
      <c r="E31" s="356"/>
      <c r="F31" s="357"/>
      <c r="G31" s="356"/>
      <c r="H31" s="357"/>
      <c r="I31" s="356"/>
      <c r="J31" s="357"/>
      <c r="K31" s="6"/>
      <c r="L31" s="291"/>
      <c r="N31" s="65" t="str">
        <f>IF(ISTEXT(E31),$N$2,$N$3)</f>
        <v>ＮＧ</v>
      </c>
      <c r="O31" s="65" t="str">
        <f>IF(ISTEXT(G31),$N$2,$N$3)</f>
        <v>ＮＧ</v>
      </c>
      <c r="P31" s="65" t="str">
        <f>IF(ISTEXT(I31),$N$2,$N$3)</f>
        <v>ＮＧ</v>
      </c>
      <c r="R31" s="5" t="s">
        <v>22</v>
      </c>
      <c r="S31" s="5" t="s">
        <v>23</v>
      </c>
      <c r="T31" s="5" t="s">
        <v>24</v>
      </c>
      <c r="U31" s="5" t="s">
        <v>182</v>
      </c>
      <c r="V31" s="5" t="s">
        <v>25</v>
      </c>
      <c r="W31" s="5" t="s">
        <v>26</v>
      </c>
      <c r="X31" s="5" t="s">
        <v>27</v>
      </c>
      <c r="Y31" s="5" t="s">
        <v>28</v>
      </c>
      <c r="Z31" s="5" t="s">
        <v>29</v>
      </c>
      <c r="AA31" s="5" t="s">
        <v>183</v>
      </c>
      <c r="AB31" s="5" t="s">
        <v>30</v>
      </c>
      <c r="AC31" s="5" t="s">
        <v>31</v>
      </c>
      <c r="AD31" s="5" t="s">
        <v>32</v>
      </c>
      <c r="AE31" s="5" t="s">
        <v>33</v>
      </c>
    </row>
    <row r="32" spans="1:31" s="5" customFormat="1" ht="24" customHeight="1" x14ac:dyDescent="0.15">
      <c r="A32" s="6"/>
      <c r="B32" s="363" t="s">
        <v>34</v>
      </c>
      <c r="C32" s="364"/>
      <c r="D32" s="365"/>
      <c r="E32" s="358"/>
      <c r="F32" s="359"/>
      <c r="G32" s="358"/>
      <c r="H32" s="359"/>
      <c r="I32" s="358"/>
      <c r="J32" s="359"/>
      <c r="K32" s="6"/>
      <c r="L32" s="291"/>
      <c r="N32" s="65" t="str">
        <f>IF(ISTEXT(E32),$N$2,$N$3)</f>
        <v>ＮＧ</v>
      </c>
      <c r="O32" s="65" t="str">
        <f>IF(ISTEXT(G32),$N$2,$N$3)</f>
        <v>ＮＧ</v>
      </c>
      <c r="P32" s="65" t="str">
        <f>IF(ISTEXT(I32),$N$2,$N$3)</f>
        <v>ＮＧ</v>
      </c>
      <c r="R32" s="5" t="s">
        <v>35</v>
      </c>
      <c r="S32" s="5" t="s">
        <v>36</v>
      </c>
      <c r="T32" s="5" t="s">
        <v>37</v>
      </c>
      <c r="U32" s="5" t="s">
        <v>38</v>
      </c>
      <c r="V32" s="5" t="s">
        <v>39</v>
      </c>
      <c r="W32" s="5" t="s">
        <v>40</v>
      </c>
    </row>
    <row r="33" spans="1:51" s="5" customFormat="1" ht="34.5" customHeight="1" x14ac:dyDescent="0.15">
      <c r="A33" s="6"/>
      <c r="B33" s="372" t="s">
        <v>41</v>
      </c>
      <c r="C33" s="348" t="s">
        <v>42</v>
      </c>
      <c r="D33" s="349"/>
      <c r="E33" s="350"/>
      <c r="F33" s="351"/>
      <c r="G33" s="352"/>
      <c r="H33" s="353"/>
      <c r="I33" s="352"/>
      <c r="J33" s="353"/>
      <c r="K33" s="6"/>
      <c r="L33" s="291"/>
      <c r="N33" s="7" t="str">
        <f t="shared" ref="N33:N47" si="0">IF(ISTEXT(E33),$N$2,$N$3)</f>
        <v>ＮＧ</v>
      </c>
      <c r="O33" s="7" t="str">
        <f t="shared" ref="O33:O47" si="1">IF(O$31=$N$2,IF(ISTEXT(G33),$N$2,$N$3),IF(ISTEXT(G33),$N$3,$N$2))</f>
        <v>ＯＫ</v>
      </c>
      <c r="P33" s="7" t="str">
        <f t="shared" ref="P33:P47" si="2">IF(P$31=$N$2,IF(ISTEXT(I33),$N$2,$N$3),IF(ISTEXT(I33),$N$3,$N$2))</f>
        <v>ＯＫ</v>
      </c>
    </row>
    <row r="34" spans="1:51" s="5" customFormat="1" ht="34.5" customHeight="1" x14ac:dyDescent="0.15">
      <c r="A34" s="6"/>
      <c r="B34" s="372"/>
      <c r="C34" s="368" t="s">
        <v>43</v>
      </c>
      <c r="D34" s="369"/>
      <c r="E34" s="370"/>
      <c r="F34" s="371"/>
      <c r="G34" s="354"/>
      <c r="H34" s="355"/>
      <c r="I34" s="354"/>
      <c r="J34" s="355"/>
      <c r="K34" s="6"/>
      <c r="L34" s="291"/>
      <c r="N34" s="7" t="str">
        <f t="shared" si="0"/>
        <v>ＮＧ</v>
      </c>
      <c r="O34" s="7" t="str">
        <f t="shared" si="1"/>
        <v>ＯＫ</v>
      </c>
      <c r="P34" s="7" t="str">
        <f t="shared" si="2"/>
        <v>ＯＫ</v>
      </c>
    </row>
    <row r="35" spans="1:51" s="5" customFormat="1" ht="34.5" customHeight="1" x14ac:dyDescent="0.15">
      <c r="A35" s="6"/>
      <c r="B35" s="372"/>
      <c r="C35" s="366" t="s">
        <v>44</v>
      </c>
      <c r="D35" s="367"/>
      <c r="E35" s="344"/>
      <c r="F35" s="345"/>
      <c r="G35" s="344"/>
      <c r="H35" s="345"/>
      <c r="I35" s="346"/>
      <c r="J35" s="347"/>
      <c r="K35" s="6"/>
      <c r="L35" s="291"/>
      <c r="N35" s="7" t="str">
        <f t="shared" si="0"/>
        <v>ＮＧ</v>
      </c>
      <c r="O35" s="7" t="str">
        <f t="shared" si="1"/>
        <v>ＯＫ</v>
      </c>
      <c r="P35" s="7" t="str">
        <f t="shared" si="2"/>
        <v>ＯＫ</v>
      </c>
    </row>
    <row r="36" spans="1:51" s="5" customFormat="1" ht="34.5" customHeight="1" x14ac:dyDescent="0.15">
      <c r="A36" s="6"/>
      <c r="B36" s="372" t="s">
        <v>45</v>
      </c>
      <c r="C36" s="348" t="s">
        <v>42</v>
      </c>
      <c r="D36" s="349"/>
      <c r="E36" s="350"/>
      <c r="F36" s="351"/>
      <c r="G36" s="352"/>
      <c r="H36" s="353"/>
      <c r="I36" s="352"/>
      <c r="J36" s="353"/>
      <c r="K36" s="6"/>
      <c r="L36" s="291"/>
      <c r="N36" s="7" t="str">
        <f t="shared" si="0"/>
        <v>ＮＧ</v>
      </c>
      <c r="O36" s="7" t="str">
        <f t="shared" si="1"/>
        <v>ＯＫ</v>
      </c>
      <c r="P36" s="7" t="str">
        <f t="shared" si="2"/>
        <v>ＯＫ</v>
      </c>
    </row>
    <row r="37" spans="1:51" s="5" customFormat="1" ht="34.5" customHeight="1" x14ac:dyDescent="0.15">
      <c r="A37" s="6"/>
      <c r="B37" s="372"/>
      <c r="C37" s="368" t="s">
        <v>43</v>
      </c>
      <c r="D37" s="369"/>
      <c r="E37" s="370"/>
      <c r="F37" s="371"/>
      <c r="G37" s="354"/>
      <c r="H37" s="355"/>
      <c r="I37" s="354"/>
      <c r="J37" s="355"/>
      <c r="K37" s="6"/>
      <c r="L37" s="291"/>
      <c r="N37" s="7" t="str">
        <f t="shared" si="0"/>
        <v>ＮＧ</v>
      </c>
      <c r="O37" s="7" t="str">
        <f t="shared" si="1"/>
        <v>ＯＫ</v>
      </c>
      <c r="P37" s="7" t="str">
        <f t="shared" si="2"/>
        <v>ＯＫ</v>
      </c>
    </row>
    <row r="38" spans="1:51" s="5" customFormat="1" ht="34.5" customHeight="1" x14ac:dyDescent="0.15">
      <c r="A38" s="6"/>
      <c r="B38" s="372"/>
      <c r="C38" s="366" t="s">
        <v>44</v>
      </c>
      <c r="D38" s="367"/>
      <c r="E38" s="344"/>
      <c r="F38" s="345"/>
      <c r="G38" s="344"/>
      <c r="H38" s="345"/>
      <c r="I38" s="346"/>
      <c r="J38" s="347"/>
      <c r="K38" s="6"/>
      <c r="L38" s="291"/>
      <c r="N38" s="7" t="str">
        <f t="shared" si="0"/>
        <v>ＮＧ</v>
      </c>
      <c r="O38" s="7" t="str">
        <f t="shared" si="1"/>
        <v>ＯＫ</v>
      </c>
      <c r="P38" s="7" t="str">
        <f t="shared" si="2"/>
        <v>ＯＫ</v>
      </c>
    </row>
    <row r="39" spans="1:51" s="5" customFormat="1" ht="34.5" customHeight="1" x14ac:dyDescent="0.15">
      <c r="A39" s="6"/>
      <c r="B39" s="372" t="s">
        <v>46</v>
      </c>
      <c r="C39" s="348" t="s">
        <v>42</v>
      </c>
      <c r="D39" s="349"/>
      <c r="E39" s="350"/>
      <c r="F39" s="351"/>
      <c r="G39" s="352"/>
      <c r="H39" s="353"/>
      <c r="I39" s="352"/>
      <c r="J39" s="353"/>
      <c r="K39" s="6"/>
      <c r="L39" s="297" t="s">
        <v>326</v>
      </c>
      <c r="N39" s="7" t="str">
        <f t="shared" si="0"/>
        <v>ＮＧ</v>
      </c>
      <c r="O39" s="7" t="str">
        <f t="shared" si="1"/>
        <v>ＯＫ</v>
      </c>
      <c r="P39" s="7" t="str">
        <f t="shared" si="2"/>
        <v>ＯＫ</v>
      </c>
    </row>
    <row r="40" spans="1:51" s="5" customFormat="1" ht="34.5" customHeight="1" x14ac:dyDescent="0.15">
      <c r="A40" s="6"/>
      <c r="B40" s="372"/>
      <c r="C40" s="368" t="s">
        <v>43</v>
      </c>
      <c r="D40" s="369"/>
      <c r="E40" s="370"/>
      <c r="F40" s="371"/>
      <c r="G40" s="354"/>
      <c r="H40" s="355"/>
      <c r="I40" s="354"/>
      <c r="J40" s="355"/>
      <c r="K40" s="6"/>
      <c r="L40" s="297"/>
      <c r="N40" s="7" t="str">
        <f t="shared" si="0"/>
        <v>ＮＧ</v>
      </c>
      <c r="O40" s="7" t="str">
        <f t="shared" si="1"/>
        <v>ＯＫ</v>
      </c>
      <c r="P40" s="7" t="str">
        <f t="shared" si="2"/>
        <v>ＯＫ</v>
      </c>
    </row>
    <row r="41" spans="1:51" s="5" customFormat="1" ht="34.5" customHeight="1" thickBot="1" x14ac:dyDescent="0.2">
      <c r="A41" s="6"/>
      <c r="B41" s="393"/>
      <c r="C41" s="373" t="s">
        <v>44</v>
      </c>
      <c r="D41" s="374"/>
      <c r="E41" s="375"/>
      <c r="F41" s="376"/>
      <c r="G41" s="385"/>
      <c r="H41" s="386"/>
      <c r="I41" s="385"/>
      <c r="J41" s="386"/>
      <c r="K41" s="6"/>
      <c r="L41" s="297"/>
      <c r="N41" s="7" t="str">
        <f>IF(ISTEXT(E41),$N$2,$N$3)</f>
        <v>ＮＧ</v>
      </c>
      <c r="O41" s="7" t="str">
        <f t="shared" si="1"/>
        <v>ＯＫ</v>
      </c>
      <c r="P41" s="7" t="str">
        <f t="shared" si="2"/>
        <v>ＯＫ</v>
      </c>
    </row>
    <row r="42" spans="1:51" s="5" customFormat="1" ht="24" customHeight="1" x14ac:dyDescent="0.15">
      <c r="A42" s="6"/>
      <c r="B42" s="377" t="s">
        <v>47</v>
      </c>
      <c r="C42" s="67" t="s">
        <v>48</v>
      </c>
      <c r="D42" s="379" t="s">
        <v>142</v>
      </c>
      <c r="E42" s="82"/>
      <c r="F42" s="381" t="s">
        <v>75</v>
      </c>
      <c r="G42" s="83"/>
      <c r="H42" s="383" t="s">
        <v>75</v>
      </c>
      <c r="I42" s="83"/>
      <c r="J42" s="383" t="s">
        <v>75</v>
      </c>
      <c r="K42" s="6"/>
      <c r="L42" s="290" t="s">
        <v>343</v>
      </c>
      <c r="N42" s="7" t="str">
        <f t="shared" si="0"/>
        <v>ＮＧ</v>
      </c>
      <c r="O42" s="7" t="str">
        <f t="shared" si="1"/>
        <v>ＯＫ</v>
      </c>
      <c r="P42" s="7" t="str">
        <f t="shared" si="2"/>
        <v>ＯＫ</v>
      </c>
    </row>
    <row r="43" spans="1:51" s="5" customFormat="1" ht="24" customHeight="1" thickBot="1" x14ac:dyDescent="0.2">
      <c r="A43" s="6"/>
      <c r="B43" s="378"/>
      <c r="C43" s="8" t="s">
        <v>49</v>
      </c>
      <c r="D43" s="380"/>
      <c r="E43" s="21"/>
      <c r="F43" s="382"/>
      <c r="G43" s="13"/>
      <c r="H43" s="384"/>
      <c r="I43" s="13"/>
      <c r="J43" s="384"/>
      <c r="K43" s="6"/>
      <c r="L43" s="290"/>
      <c r="N43" s="7" t="str">
        <f t="shared" si="0"/>
        <v>ＮＧ</v>
      </c>
      <c r="O43" s="7" t="str">
        <f t="shared" si="1"/>
        <v>ＯＫ</v>
      </c>
      <c r="P43" s="7" t="str">
        <f t="shared" si="2"/>
        <v>ＯＫ</v>
      </c>
      <c r="R43" s="5" t="s">
        <v>50</v>
      </c>
      <c r="S43" s="5" t="s">
        <v>51</v>
      </c>
      <c r="T43" s="5" t="s">
        <v>52</v>
      </c>
      <c r="U43" s="5" t="s">
        <v>53</v>
      </c>
      <c r="V43" s="5" t="s">
        <v>54</v>
      </c>
      <c r="W43" s="5" t="s">
        <v>184</v>
      </c>
      <c r="X43" s="5" t="s">
        <v>55</v>
      </c>
      <c r="Y43" s="5" t="s">
        <v>56</v>
      </c>
      <c r="Z43" s="5" t="s">
        <v>57</v>
      </c>
      <c r="AA43" s="5" t="s">
        <v>58</v>
      </c>
      <c r="AB43" s="5" t="s">
        <v>59</v>
      </c>
      <c r="AC43" s="5" t="s">
        <v>185</v>
      </c>
      <c r="AD43" s="5" t="s">
        <v>186</v>
      </c>
      <c r="AE43" s="5" t="s">
        <v>188</v>
      </c>
      <c r="AF43" s="5" t="s">
        <v>189</v>
      </c>
      <c r="AG43" s="5" t="s">
        <v>190</v>
      </c>
      <c r="AH43" s="5" t="s">
        <v>191</v>
      </c>
      <c r="AI43" s="5" t="s">
        <v>192</v>
      </c>
      <c r="AJ43" s="5" t="s">
        <v>60</v>
      </c>
      <c r="AK43" s="5" t="s">
        <v>193</v>
      </c>
      <c r="AL43" s="5" t="s">
        <v>194</v>
      </c>
      <c r="AM43" s="5" t="s">
        <v>61</v>
      </c>
      <c r="AN43" s="5" t="s">
        <v>62</v>
      </c>
      <c r="AO43" s="5" t="s">
        <v>195</v>
      </c>
      <c r="AP43" s="5" t="s">
        <v>196</v>
      </c>
      <c r="AQ43" s="5" t="s">
        <v>63</v>
      </c>
      <c r="AR43" s="5" t="s">
        <v>197</v>
      </c>
      <c r="AS43" s="5" t="s">
        <v>198</v>
      </c>
      <c r="AT43" s="5" t="s">
        <v>199</v>
      </c>
      <c r="AU43" s="5" t="s">
        <v>200</v>
      </c>
      <c r="AV43" s="5" t="s">
        <v>201</v>
      </c>
      <c r="AW43" s="5" t="s">
        <v>202</v>
      </c>
      <c r="AX43" s="5" t="s">
        <v>203</v>
      </c>
      <c r="AY43" s="5" t="s">
        <v>204</v>
      </c>
    </row>
    <row r="44" spans="1:51" s="5" customFormat="1" ht="24" customHeight="1" x14ac:dyDescent="0.15">
      <c r="A44" s="6"/>
      <c r="B44" s="378" t="s">
        <v>65</v>
      </c>
      <c r="C44" s="8" t="s">
        <v>48</v>
      </c>
      <c r="D44" s="387" t="s">
        <v>142</v>
      </c>
      <c r="E44" s="19"/>
      <c r="F44" s="381" t="s">
        <v>75</v>
      </c>
      <c r="G44" s="12"/>
      <c r="H44" s="383" t="s">
        <v>75</v>
      </c>
      <c r="I44" s="12"/>
      <c r="J44" s="383" t="s">
        <v>75</v>
      </c>
      <c r="K44" s="6"/>
      <c r="L44" s="290"/>
      <c r="N44" s="7" t="str">
        <f t="shared" si="0"/>
        <v>ＮＧ</v>
      </c>
      <c r="O44" s="7" t="str">
        <f t="shared" si="1"/>
        <v>ＯＫ</v>
      </c>
      <c r="P44" s="7" t="str">
        <f t="shared" si="2"/>
        <v>ＯＫ</v>
      </c>
    </row>
    <row r="45" spans="1:51" s="5" customFormat="1" ht="24" customHeight="1" thickBot="1" x14ac:dyDescent="0.2">
      <c r="A45" s="6"/>
      <c r="B45" s="378"/>
      <c r="C45" s="8" t="s">
        <v>49</v>
      </c>
      <c r="D45" s="380"/>
      <c r="E45" s="13"/>
      <c r="F45" s="382"/>
      <c r="G45" s="13"/>
      <c r="H45" s="384"/>
      <c r="I45" s="13"/>
      <c r="J45" s="384"/>
      <c r="K45" s="6"/>
      <c r="L45" s="290"/>
      <c r="N45" s="7" t="str">
        <f t="shared" si="0"/>
        <v>ＮＧ</v>
      </c>
      <c r="O45" s="7" t="str">
        <f t="shared" si="1"/>
        <v>ＯＫ</v>
      </c>
      <c r="P45" s="7" t="str">
        <f t="shared" si="2"/>
        <v>ＯＫ</v>
      </c>
    </row>
    <row r="46" spans="1:51" s="5" customFormat="1" ht="24" customHeight="1" x14ac:dyDescent="0.15">
      <c r="A46" s="6"/>
      <c r="B46" s="378" t="s">
        <v>66</v>
      </c>
      <c r="C46" s="8" t="s">
        <v>48</v>
      </c>
      <c r="D46" s="387" t="s">
        <v>142</v>
      </c>
      <c r="E46" s="20"/>
      <c r="F46" s="381" t="s">
        <v>75</v>
      </c>
      <c r="G46" s="12"/>
      <c r="H46" s="383" t="s">
        <v>75</v>
      </c>
      <c r="I46" s="12"/>
      <c r="J46" s="383" t="s">
        <v>75</v>
      </c>
      <c r="K46" s="6"/>
      <c r="L46" s="290"/>
      <c r="N46" s="7" t="str">
        <f t="shared" si="0"/>
        <v>ＮＧ</v>
      </c>
      <c r="O46" s="7" t="str">
        <f t="shared" si="1"/>
        <v>ＯＫ</v>
      </c>
      <c r="P46" s="7" t="str">
        <f t="shared" si="2"/>
        <v>ＯＫ</v>
      </c>
    </row>
    <row r="47" spans="1:51" s="5" customFormat="1" ht="24" customHeight="1" thickBot="1" x14ac:dyDescent="0.2">
      <c r="A47" s="6"/>
      <c r="B47" s="378"/>
      <c r="C47" s="8" t="s">
        <v>49</v>
      </c>
      <c r="D47" s="380"/>
      <c r="E47" s="13"/>
      <c r="F47" s="382"/>
      <c r="G47" s="13"/>
      <c r="H47" s="384"/>
      <c r="I47" s="13"/>
      <c r="J47" s="384"/>
      <c r="K47" s="6"/>
      <c r="L47" s="290"/>
      <c r="N47" s="7" t="str">
        <f t="shared" si="0"/>
        <v>ＮＧ</v>
      </c>
      <c r="O47" s="7" t="str">
        <f t="shared" si="1"/>
        <v>ＯＫ</v>
      </c>
      <c r="P47" s="7" t="str">
        <f t="shared" si="2"/>
        <v>ＯＫ</v>
      </c>
    </row>
    <row r="48" spans="1:51" s="5" customFormat="1" ht="24" customHeight="1" x14ac:dyDescent="0.15">
      <c r="A48" s="6"/>
      <c r="B48" s="378" t="s">
        <v>67</v>
      </c>
      <c r="C48" s="8" t="s">
        <v>48</v>
      </c>
      <c r="D48" s="387" t="s">
        <v>142</v>
      </c>
      <c r="E48" s="12"/>
      <c r="F48" s="381" t="s">
        <v>75</v>
      </c>
      <c r="G48" s="12"/>
      <c r="H48" s="383" t="s">
        <v>75</v>
      </c>
      <c r="I48" s="12"/>
      <c r="J48" s="383" t="s">
        <v>75</v>
      </c>
      <c r="K48" s="6"/>
      <c r="L48" s="290"/>
      <c r="N48" s="7" t="str">
        <f>IF(OR(E$32="八重奏",E$32="七重奏",E$32="六重奏",E$32="五重奏",E$32="四重奏"),IF(ISTEXT(E48),$N$2,$N$3),IF(ISTEXT(E48),$N$3,$N$2))</f>
        <v>ＯＫ</v>
      </c>
      <c r="O48" s="7" t="str">
        <f>IF(OR(G$32="八重奏",G$32="七重奏",G$32="六重奏",G$32="五重奏",G$32="四重奏"),IF(ISTEXT(G48),$N$2,$N$3),IF(ISTEXT(G48),$N$3,$N$2))</f>
        <v>ＯＫ</v>
      </c>
      <c r="P48" s="7" t="str">
        <f>IF(OR(I$32="八重奏",I$32="七重奏",I$32="六重奏",I$32="五重奏",I$32="四重奏"),IF(ISTEXT(I48),$N$2,$N$3),IF(ISTEXT(I48),$N$3,$N$2))</f>
        <v>ＯＫ</v>
      </c>
    </row>
    <row r="49" spans="1:50" s="5" customFormat="1" ht="24" customHeight="1" thickBot="1" x14ac:dyDescent="0.2">
      <c r="A49" s="6"/>
      <c r="B49" s="378"/>
      <c r="C49" s="8" t="s">
        <v>49</v>
      </c>
      <c r="D49" s="380"/>
      <c r="E49" s="13"/>
      <c r="F49" s="382"/>
      <c r="G49" s="13"/>
      <c r="H49" s="384"/>
      <c r="I49" s="13"/>
      <c r="J49" s="384"/>
      <c r="K49" s="6"/>
      <c r="L49" s="290"/>
      <c r="N49" s="7" t="str">
        <f>IF(OR(E$32="八重奏",E$32="七重奏",E$32="六重奏",E$32="五重奏",E$32="四重奏"),IF(ISTEXT(E49),$N$2,$N$3),IF(ISTEXT(E49),$N$3,$N$2))</f>
        <v>ＯＫ</v>
      </c>
      <c r="O49" s="7" t="str">
        <f>IF(OR(G$32="八重奏",G$32="七重奏",G$32="六重奏",G$32="五重奏",G$32="四重奏"),IF(ISTEXT(G49),$N$2,$N$3),IF(ISTEXT(G49),$N$3,$N$2))</f>
        <v>ＯＫ</v>
      </c>
      <c r="P49" s="7" t="str">
        <f>IF(OR(I$32="八重奏",I$32="七重奏",I$32="六重奏",I$32="五重奏",I$32="四重奏"),IF(ISTEXT(I49),$N$2,$N$3),IF(ISTEXT(I49),$N$3,$N$2))</f>
        <v>ＯＫ</v>
      </c>
    </row>
    <row r="50" spans="1:50" s="5" customFormat="1" ht="24" customHeight="1" x14ac:dyDescent="0.15">
      <c r="A50" s="6"/>
      <c r="B50" s="378" t="s">
        <v>68</v>
      </c>
      <c r="C50" s="8" t="s">
        <v>48</v>
      </c>
      <c r="D50" s="387" t="s">
        <v>142</v>
      </c>
      <c r="E50" s="12"/>
      <c r="F50" s="381" t="s">
        <v>75</v>
      </c>
      <c r="G50" s="12"/>
      <c r="H50" s="383" t="s">
        <v>75</v>
      </c>
      <c r="I50" s="12"/>
      <c r="J50" s="383" t="s">
        <v>75</v>
      </c>
      <c r="K50" s="6"/>
      <c r="L50" s="290"/>
      <c r="N50" s="7" t="str">
        <f>IF(OR(E$32="八重奏",E$32="七重奏",E$32="六重奏",E$32="五重奏"),IF(ISTEXT(E50),$N$2,$N$3),IF(ISTEXT(E50),$N$3,$N$2))</f>
        <v>ＯＫ</v>
      </c>
      <c r="O50" s="7" t="str">
        <f>IF(OR(G$32="八重奏",G$32="七重奏",G$32="六重奏",G$32="五重奏"),IF(ISTEXT(G50),$N$2,$N$3),IF(ISTEXT(G50),$N$3,$N$2))</f>
        <v>ＯＫ</v>
      </c>
      <c r="P50" s="7" t="str">
        <f>IF(OR(I$32="八重奏",I$32="七重奏",I$32="六重奏",I$32="五重奏"),IF(ISTEXT(I50),$N$2,$N$3),IF(ISTEXT(I50),$N$3,$N$2))</f>
        <v>ＯＫ</v>
      </c>
    </row>
    <row r="51" spans="1:50" s="5" customFormat="1" ht="24" customHeight="1" thickBot="1" x14ac:dyDescent="0.2">
      <c r="A51" s="6"/>
      <c r="B51" s="378"/>
      <c r="C51" s="8" t="s">
        <v>49</v>
      </c>
      <c r="D51" s="380"/>
      <c r="E51" s="13"/>
      <c r="F51" s="382"/>
      <c r="G51" s="13"/>
      <c r="H51" s="384"/>
      <c r="I51" s="13"/>
      <c r="J51" s="384"/>
      <c r="K51" s="6"/>
      <c r="L51" s="290"/>
      <c r="N51" s="7" t="str">
        <f>IF(OR(E$32="八重奏",E$32="七重奏",E$32="六重奏",E$32="五重奏"),IF(ISTEXT(E51),$N$2,$N$3),IF(ISTEXT(E51),$N$3,$N$2))</f>
        <v>ＯＫ</v>
      </c>
      <c r="O51" s="7" t="str">
        <f>IF(OR(G$32="八重奏",G$32="七重奏",G$32="六重奏",G$32="五重奏"),IF(ISTEXT(G51),$N$2,$N$3),IF(ISTEXT(G51),$N$3,$N$2))</f>
        <v>ＯＫ</v>
      </c>
      <c r="P51" s="7" t="str">
        <f>IF(OR(I$32="八重奏",I$32="七重奏",I$32="六重奏",I$32="五重奏"),IF(ISTEXT(I51),$N$2,$N$3),IF(ISTEXT(I51),$N$3,$N$2))</f>
        <v>ＯＫ</v>
      </c>
    </row>
    <row r="52" spans="1:50" s="5" customFormat="1" ht="24" customHeight="1" x14ac:dyDescent="0.15">
      <c r="A52" s="6"/>
      <c r="B52" s="378" t="s">
        <v>69</v>
      </c>
      <c r="C52" s="8" t="s">
        <v>48</v>
      </c>
      <c r="D52" s="387" t="s">
        <v>142</v>
      </c>
      <c r="E52" s="12"/>
      <c r="F52" s="381" t="s">
        <v>75</v>
      </c>
      <c r="G52" s="12"/>
      <c r="H52" s="383" t="s">
        <v>75</v>
      </c>
      <c r="I52" s="12"/>
      <c r="J52" s="383" t="s">
        <v>75</v>
      </c>
      <c r="K52" s="6"/>
      <c r="L52" s="290"/>
      <c r="N52" s="7" t="str">
        <f>IF(OR(E$32="八重奏",E$32="七重奏",E$32="六重奏"),IF(ISTEXT(E52),$N$2,$N$3),IF(ISTEXT(E52),$N$3,$N$2))</f>
        <v>ＯＫ</v>
      </c>
      <c r="O52" s="7" t="str">
        <f>IF(OR(G$32="八重奏",G$32="七重奏",G$32="六重奏"),IF(ISTEXT(G52),$N$2,$N$3),IF(ISTEXT(G52),$N$3,$N$2))</f>
        <v>ＯＫ</v>
      </c>
      <c r="P52" s="7" t="str">
        <f>IF(OR(I$32="八重奏",I$32="七重奏",I$32="六重奏"),IF(ISTEXT(I52),$N$2,$N$3),IF(ISTEXT(I52),$N$3,$N$2))</f>
        <v>ＯＫ</v>
      </c>
    </row>
    <row r="53" spans="1:50" s="5" customFormat="1" ht="24" customHeight="1" thickBot="1" x14ac:dyDescent="0.2">
      <c r="A53" s="6"/>
      <c r="B53" s="378"/>
      <c r="C53" s="8" t="s">
        <v>49</v>
      </c>
      <c r="D53" s="380"/>
      <c r="E53" s="13"/>
      <c r="F53" s="382"/>
      <c r="G53" s="13"/>
      <c r="H53" s="384"/>
      <c r="I53" s="13"/>
      <c r="J53" s="384"/>
      <c r="K53" s="6"/>
      <c r="L53" s="290"/>
      <c r="N53" s="7" t="str">
        <f>IF(OR(E$32="八重奏",E$32="七重奏",E$32="六重奏"),IF(ISTEXT(E53),$N$2,$N$3),IF(ISTEXT(E53),$N$3,$N$2))</f>
        <v>ＯＫ</v>
      </c>
      <c r="O53" s="7" t="str">
        <f>IF(OR(G$32="八重奏",G$32="七重奏",G$32="六重奏"),IF(ISTEXT(G53),$N$2,$N$3),IF(ISTEXT(G53),$N$3,$N$2))</f>
        <v>ＯＫ</v>
      </c>
      <c r="P53" s="7" t="str">
        <f>IF(OR(I$32="八重奏",I$32="七重奏",I$32="六重奏"),IF(ISTEXT(I53),$N$2,$N$3),IF(ISTEXT(I53),$N$3,$N$2))</f>
        <v>ＯＫ</v>
      </c>
    </row>
    <row r="54" spans="1:50" s="5" customFormat="1" ht="24" customHeight="1" x14ac:dyDescent="0.15">
      <c r="A54" s="6"/>
      <c r="B54" s="378" t="s">
        <v>70</v>
      </c>
      <c r="C54" s="8" t="s">
        <v>48</v>
      </c>
      <c r="D54" s="387" t="s">
        <v>142</v>
      </c>
      <c r="E54" s="12"/>
      <c r="F54" s="381" t="s">
        <v>75</v>
      </c>
      <c r="G54" s="12"/>
      <c r="H54" s="383" t="s">
        <v>75</v>
      </c>
      <c r="I54" s="12"/>
      <c r="J54" s="383" t="s">
        <v>75</v>
      </c>
      <c r="K54" s="6"/>
      <c r="L54" s="290"/>
      <c r="N54" s="7" t="str">
        <f>IF(OR(E$32="八重奏",E$32="七重奏"),IF(ISTEXT(E54),$N$2,$N$3),IF(ISTEXT(E54),$N$3,$N$2))</f>
        <v>ＯＫ</v>
      </c>
      <c r="O54" s="7" t="str">
        <f>IF(OR(G$32="八重奏",G$32="七重奏"),IF(ISTEXT(G54),$N$2,$N$3),IF(ISTEXT(G54),$N$3,$N$2))</f>
        <v>ＯＫ</v>
      </c>
      <c r="P54" s="7" t="str">
        <f>IF(OR(I$32="八重奏",I$32="七重奏"),IF(ISTEXT(I54),$N$2,$N$3),IF(ISTEXT(I54),$N$3,$N$2))</f>
        <v>ＯＫ</v>
      </c>
    </row>
    <row r="55" spans="1:50" s="5" customFormat="1" ht="24" customHeight="1" thickBot="1" x14ac:dyDescent="0.2">
      <c r="A55" s="6"/>
      <c r="B55" s="378"/>
      <c r="C55" s="8" t="s">
        <v>49</v>
      </c>
      <c r="D55" s="380"/>
      <c r="E55" s="13"/>
      <c r="F55" s="382"/>
      <c r="G55" s="13"/>
      <c r="H55" s="384"/>
      <c r="I55" s="13"/>
      <c r="J55" s="384"/>
      <c r="K55" s="6"/>
      <c r="L55" s="290"/>
      <c r="N55" s="7" t="str">
        <f>IF(OR(E$32="八重奏",E$32="七重奏"),IF(ISTEXT(E55),$N$2,$N$3),IF(ISTEXT(E55),$N$3,$N$2))</f>
        <v>ＯＫ</v>
      </c>
      <c r="O55" s="7" t="str">
        <f>IF(OR(G$32="八重奏",G$32="七重奏"),IF(ISTEXT(G55),$N$2,$N$3),IF(ISTEXT(G55),$N$3,$N$2))</f>
        <v>ＯＫ</v>
      </c>
      <c r="P55" s="7" t="str">
        <f>IF(OR(I$32="八重奏",I$32="七重奏"),IF(ISTEXT(I55),$N$2,$N$3),IF(ISTEXT(I55),$N$3,$N$2))</f>
        <v>ＯＫ</v>
      </c>
    </row>
    <row r="56" spans="1:50" s="5" customFormat="1" ht="24" customHeight="1" x14ac:dyDescent="0.15">
      <c r="A56" s="6"/>
      <c r="B56" s="378" t="s">
        <v>71</v>
      </c>
      <c r="C56" s="8" t="s">
        <v>48</v>
      </c>
      <c r="D56" s="387" t="s">
        <v>142</v>
      </c>
      <c r="E56" s="12"/>
      <c r="F56" s="381" t="s">
        <v>75</v>
      </c>
      <c r="G56" s="12"/>
      <c r="H56" s="383" t="s">
        <v>75</v>
      </c>
      <c r="I56" s="12"/>
      <c r="J56" s="383" t="s">
        <v>75</v>
      </c>
      <c r="K56" s="6"/>
      <c r="L56" s="290"/>
      <c r="N56" s="7" t="str">
        <f>IF(E$32="八重奏",IF(ISTEXT(E56),$N$2,$N$3),IF(ISTEXT(E56),$N$3,$N$2))</f>
        <v>ＯＫ</v>
      </c>
      <c r="O56" s="7" t="str">
        <f>IF(G$32="八重奏",IF(ISTEXT(G56),$N$2,$N$3),IF(ISTEXT(G56),$N$3,$N$2))</f>
        <v>ＯＫ</v>
      </c>
      <c r="P56" s="7" t="str">
        <f>IF(I$32="八重奏",IF(ISTEXT(I56),$N$2,$N$3),IF(ISTEXT(I56),$N$3,$N$2))</f>
        <v>ＯＫ</v>
      </c>
    </row>
    <row r="57" spans="1:50" s="5" customFormat="1" ht="24" customHeight="1" thickBot="1" x14ac:dyDescent="0.2">
      <c r="A57" s="6"/>
      <c r="B57" s="398"/>
      <c r="C57" s="130" t="s">
        <v>49</v>
      </c>
      <c r="D57" s="399"/>
      <c r="E57" s="84"/>
      <c r="F57" s="382"/>
      <c r="G57" s="84"/>
      <c r="H57" s="384"/>
      <c r="I57" s="84"/>
      <c r="J57" s="384"/>
      <c r="K57" s="6"/>
      <c r="L57" s="290"/>
      <c r="N57" s="7" t="str">
        <f>IF(E$32="八重奏",IF(ISTEXT(E57),$N$2,$N$3),IF(ISTEXT(E57),$N$3,$N$2))</f>
        <v>ＯＫ</v>
      </c>
      <c r="O57" s="7" t="str">
        <f>IF(G$32="八重奏",IF(ISTEXT(G57),$N$2,$N$3),IF(ISTEXT(G57),$N$3,$N$2))</f>
        <v>ＯＫ</v>
      </c>
      <c r="P57" s="7" t="str">
        <f>IF(I$32="八重奏",IF(ISTEXT(I57),$N$2,$N$3),IF(ISTEXT(I57),$N$3,$N$2))</f>
        <v>ＯＫ</v>
      </c>
    </row>
    <row r="58" spans="1:50" s="5" customFormat="1" ht="24" customHeight="1" thickBot="1" x14ac:dyDescent="0.2">
      <c r="A58" s="6"/>
      <c r="B58" s="388" t="s">
        <v>211</v>
      </c>
      <c r="C58" s="389"/>
      <c r="D58" s="390"/>
      <c r="E58" s="284"/>
      <c r="F58" s="131"/>
      <c r="G58" s="284"/>
      <c r="H58" s="131"/>
      <c r="I58" s="284"/>
      <c r="J58" s="131"/>
      <c r="K58" s="6"/>
      <c r="L58" s="291"/>
      <c r="N58" s="7" t="str">
        <f>IF(ISTEXT(F58),$N$2,$N$3)</f>
        <v>ＮＧ</v>
      </c>
      <c r="O58" s="7" t="str">
        <f>IF(O$31=$N$2,IF(ISTEXT(H58),$N$2,$N$3),IF(ISTEXT(H58),$N$3,$N$2))</f>
        <v>ＯＫ</v>
      </c>
      <c r="P58" s="7" t="str">
        <f>IF(P$31=$N$2,IF(ISTEXT(J58),$N$2,$N$3),IF(ISTEXT(J58),$N$3,$N$2))</f>
        <v>ＯＫ</v>
      </c>
    </row>
    <row r="59" spans="1:50" s="5" customFormat="1" ht="24" customHeight="1" thickBot="1" x14ac:dyDescent="0.2">
      <c r="A59" s="6"/>
      <c r="B59" s="388" t="s">
        <v>224</v>
      </c>
      <c r="C59" s="389"/>
      <c r="D59" s="390"/>
      <c r="E59" s="391"/>
      <c r="F59" s="392"/>
      <c r="G59" s="391"/>
      <c r="H59" s="392"/>
      <c r="I59" s="391"/>
      <c r="J59" s="392"/>
      <c r="K59" s="6"/>
      <c r="L59" s="291"/>
      <c r="N59" s="7" t="str">
        <f>IF(ISNUMBER(E59),$N$2,$N$3)</f>
        <v>ＮＧ</v>
      </c>
      <c r="O59" s="7" t="str">
        <f t="shared" ref="O59:O61" si="3">IF(O$31=$N$2,IF(ISNUMBER(G59),$N$2,$N$3),IF(ISNUMBER(G59),$N$3,$N$2))</f>
        <v>ＯＫ</v>
      </c>
      <c r="P59" s="7" t="str">
        <f t="shared" ref="P59:P61" si="4">IF(P$31=$N$2,IF(ISNUMBER(I59),$N$2,$N$3),IF(ISNUMBER(I59),$N$3,$N$2))</f>
        <v>ＯＫ</v>
      </c>
    </row>
    <row r="60" spans="1:50" s="5" customFormat="1" ht="24" customHeight="1" thickBot="1" x14ac:dyDescent="0.2">
      <c r="A60" s="6"/>
      <c r="B60" s="388" t="s">
        <v>215</v>
      </c>
      <c r="C60" s="389"/>
      <c r="D60" s="390"/>
      <c r="E60" s="284"/>
      <c r="F60" s="131"/>
      <c r="G60" s="284"/>
      <c r="H60" s="131"/>
      <c r="I60" s="284"/>
      <c r="J60" s="131"/>
      <c r="K60" s="6"/>
      <c r="L60" s="291"/>
      <c r="N60" s="7" t="str">
        <f t="shared" ref="N60" si="5">IF(ISTEXT(F60),$N$2,$N$3)</f>
        <v>ＮＧ</v>
      </c>
      <c r="O60" s="7" t="str">
        <f>IF(O$31=$N$2,IF(ISTEXT(H60),$N$2,$N$3),IF(ISTEXT(H60),$N$3,$N$2))</f>
        <v>ＯＫ</v>
      </c>
      <c r="P60" s="7" t="str">
        <f>IF(P$31=$N$2,IF(ISTEXT(J60),$N$2,$N$3),IF(ISTEXT(J60),$N$3,$N$2))</f>
        <v>ＯＫ</v>
      </c>
    </row>
    <row r="61" spans="1:50" s="5" customFormat="1" ht="24" customHeight="1" thickBot="1" x14ac:dyDescent="0.2">
      <c r="A61" s="6"/>
      <c r="B61" s="400" t="s">
        <v>303</v>
      </c>
      <c r="C61" s="401"/>
      <c r="D61" s="402"/>
      <c r="E61" s="391"/>
      <c r="F61" s="392"/>
      <c r="G61" s="391"/>
      <c r="H61" s="392"/>
      <c r="I61" s="391"/>
      <c r="J61" s="392"/>
      <c r="K61" s="6"/>
      <c r="L61" s="148" t="s">
        <v>220</v>
      </c>
      <c r="N61" s="7" t="str">
        <f>IF(ISNUMBER(E61),$N$2,$N$3)</f>
        <v>ＮＧ</v>
      </c>
      <c r="O61" s="7" t="str">
        <f t="shared" si="3"/>
        <v>ＯＫ</v>
      </c>
      <c r="P61" s="7" t="str">
        <f t="shared" si="4"/>
        <v>ＯＫ</v>
      </c>
      <c r="Q61" s="5">
        <v>0</v>
      </c>
      <c r="R61" s="5">
        <v>1</v>
      </c>
      <c r="S61" s="5">
        <v>2</v>
      </c>
      <c r="T61" s="5">
        <v>3</v>
      </c>
      <c r="U61" s="5">
        <v>4</v>
      </c>
      <c r="V61" s="5">
        <v>5</v>
      </c>
      <c r="W61" s="5">
        <v>6</v>
      </c>
      <c r="X61" s="5">
        <v>7</v>
      </c>
      <c r="Y61" s="5">
        <v>8</v>
      </c>
      <c r="Z61" s="5">
        <v>9</v>
      </c>
      <c r="AA61" s="5">
        <v>10</v>
      </c>
      <c r="AB61" s="5">
        <v>11</v>
      </c>
      <c r="AC61" s="5">
        <v>12</v>
      </c>
      <c r="AD61" s="5">
        <v>13</v>
      </c>
      <c r="AE61" s="5">
        <v>14</v>
      </c>
      <c r="AF61" s="5">
        <v>15</v>
      </c>
      <c r="AG61" s="5">
        <v>16</v>
      </c>
      <c r="AH61" s="5">
        <v>17</v>
      </c>
      <c r="AI61" s="5">
        <v>18</v>
      </c>
      <c r="AJ61" s="5">
        <v>19</v>
      </c>
      <c r="AK61" s="5">
        <v>20</v>
      </c>
    </row>
    <row r="62" spans="1:50" s="5" customFormat="1" ht="24" customHeight="1" thickBot="1" x14ac:dyDescent="0.2">
      <c r="A62" s="6"/>
      <c r="B62" s="292" t="s">
        <v>72</v>
      </c>
      <c r="C62" s="293"/>
      <c r="D62" s="294"/>
      <c r="E62" s="295"/>
      <c r="F62" s="296"/>
      <c r="G62" s="295"/>
      <c r="H62" s="296"/>
      <c r="I62" s="295"/>
      <c r="J62" s="296"/>
      <c r="K62" s="6"/>
      <c r="L62" s="395"/>
      <c r="N62" s="7" t="str">
        <f>IF(ISNUMBER(E62),$N$2,$N$3)</f>
        <v>ＮＧ</v>
      </c>
      <c r="O62" s="7" t="str">
        <f>IF(O$31=$N$2,IF(ISNUMBER(G62),$N$2,$N$3),IF(ISNUMBER(G62),$N$3,$N$2))</f>
        <v>ＯＫ</v>
      </c>
      <c r="P62" s="7" t="str">
        <f>IF(P$31=$N$2,IF(ISNUMBER(I62),$N$2,$N$3),IF(ISNUMBER(I62),$N$3,$N$2))</f>
        <v>ＯＫ</v>
      </c>
      <c r="R62" s="14">
        <v>6.25E-2</v>
      </c>
      <c r="S62" s="14">
        <f t="shared" ref="S62:AM62" si="6">R62+TIME(0,10,0)</f>
        <v>6.9444444444444448E-2</v>
      </c>
      <c r="T62" s="14">
        <f t="shared" si="6"/>
        <v>7.6388888888888895E-2</v>
      </c>
      <c r="U62" s="14">
        <f t="shared" si="6"/>
        <v>8.3333333333333343E-2</v>
      </c>
      <c r="V62" s="14">
        <f t="shared" si="6"/>
        <v>9.027777777777779E-2</v>
      </c>
      <c r="W62" s="14">
        <f t="shared" si="6"/>
        <v>9.7222222222222238E-2</v>
      </c>
      <c r="X62" s="14">
        <f t="shared" si="6"/>
        <v>0.10416666666666669</v>
      </c>
      <c r="Y62" s="14">
        <f t="shared" si="6"/>
        <v>0.11111111111111113</v>
      </c>
      <c r="Z62" s="14">
        <f t="shared" si="6"/>
        <v>0.11805555555555558</v>
      </c>
      <c r="AA62" s="14">
        <f t="shared" si="6"/>
        <v>0.12500000000000003</v>
      </c>
      <c r="AB62" s="14">
        <f t="shared" si="6"/>
        <v>0.13194444444444448</v>
      </c>
      <c r="AC62" s="14">
        <f t="shared" si="6"/>
        <v>0.13888888888888892</v>
      </c>
      <c r="AD62" s="14">
        <f t="shared" si="6"/>
        <v>0.14583333333333337</v>
      </c>
      <c r="AE62" s="14">
        <f t="shared" si="6"/>
        <v>0.15277777777777782</v>
      </c>
      <c r="AF62" s="14">
        <f t="shared" si="6"/>
        <v>0.15972222222222227</v>
      </c>
      <c r="AG62" s="14">
        <f t="shared" si="6"/>
        <v>0.16666666666666671</v>
      </c>
      <c r="AH62" s="14">
        <f t="shared" si="6"/>
        <v>0.17361111111111116</v>
      </c>
      <c r="AI62" s="14">
        <f t="shared" si="6"/>
        <v>0.18055555555555561</v>
      </c>
      <c r="AJ62" s="14">
        <f t="shared" si="6"/>
        <v>0.18750000000000006</v>
      </c>
      <c r="AK62" s="14">
        <f t="shared" si="6"/>
        <v>0.1944444444444445</v>
      </c>
      <c r="AL62" s="14">
        <f t="shared" si="6"/>
        <v>0.20138888888888895</v>
      </c>
      <c r="AM62" s="14">
        <f t="shared" si="6"/>
        <v>0.2083333333333334</v>
      </c>
      <c r="AN62" s="14"/>
      <c r="AO62" s="14"/>
      <c r="AP62" s="14"/>
      <c r="AQ62" s="14"/>
      <c r="AR62" s="14"/>
      <c r="AS62" s="14"/>
      <c r="AT62" s="14"/>
      <c r="AU62" s="14"/>
      <c r="AV62" s="14"/>
      <c r="AW62" s="14"/>
      <c r="AX62" s="14"/>
    </row>
    <row r="63" spans="1:50" s="5" customFormat="1" ht="24" customHeight="1" thickBot="1" x14ac:dyDescent="0.2">
      <c r="A63" s="6"/>
      <c r="B63" s="292" t="s">
        <v>339</v>
      </c>
      <c r="C63" s="293"/>
      <c r="D63" s="294"/>
      <c r="E63" s="295"/>
      <c r="F63" s="296"/>
      <c r="G63" s="295"/>
      <c r="H63" s="296"/>
      <c r="I63" s="295"/>
      <c r="J63" s="296"/>
      <c r="K63" s="6"/>
      <c r="L63" s="395"/>
      <c r="N63" s="7" t="str">
        <f>IF(ISTEXT(E63),$N$2,$N$3)</f>
        <v>ＮＧ</v>
      </c>
      <c r="O63" s="7" t="str">
        <f>IF(O$31=$N$2,IF(ISTEXT(G63),$N$2,$N$3),IF(ISTEXT(G63),$N$3,$N$2))</f>
        <v>ＯＫ</v>
      </c>
      <c r="P63" s="7" t="str">
        <f>IF(P$31=$N$2,IF(ISTEXT(I63),$N$2,$N$3),IF(ISTEXT(I63),$N$3,$N$2))</f>
        <v>ＯＫ</v>
      </c>
      <c r="R63" s="5" t="s">
        <v>73</v>
      </c>
      <c r="S63" s="5" t="s">
        <v>74</v>
      </c>
      <c r="T63" s="14"/>
      <c r="U63" s="14"/>
      <c r="V63" s="14"/>
      <c r="W63" s="14"/>
      <c r="X63" s="14"/>
      <c r="Y63" s="14"/>
      <c r="Z63" s="14"/>
      <c r="AA63" s="14"/>
      <c r="AB63" s="14"/>
      <c r="AC63" s="14"/>
      <c r="AD63" s="14"/>
      <c r="AE63" s="14"/>
      <c r="AF63" s="14"/>
      <c r="AG63" s="14"/>
      <c r="AH63" s="14"/>
      <c r="AI63" s="14"/>
      <c r="AJ63" s="14"/>
      <c r="AK63" s="14"/>
      <c r="AL63" s="14"/>
      <c r="AM63" s="14"/>
      <c r="AN63" s="14"/>
      <c r="AO63" s="14"/>
      <c r="AP63" s="14"/>
      <c r="AQ63" s="14"/>
      <c r="AR63" s="14"/>
      <c r="AS63" s="14"/>
      <c r="AT63" s="14"/>
      <c r="AU63" s="14"/>
      <c r="AV63" s="14"/>
      <c r="AW63" s="14"/>
      <c r="AX63" s="14"/>
    </row>
    <row r="64" spans="1:50" s="5" customFormat="1" ht="24" customHeight="1" thickBot="1" x14ac:dyDescent="0.2">
      <c r="A64" s="6"/>
      <c r="B64" s="292" t="s">
        <v>308</v>
      </c>
      <c r="C64" s="293"/>
      <c r="D64" s="294"/>
      <c r="E64" s="396"/>
      <c r="F64" s="397"/>
      <c r="G64" s="396"/>
      <c r="H64" s="397"/>
      <c r="I64" s="396"/>
      <c r="J64" s="397"/>
      <c r="K64" s="6"/>
      <c r="L64" s="395"/>
      <c r="N64" s="7" t="str">
        <f>IF(ISTEXT(E64),$N$2,$N$3)</f>
        <v>ＮＧ</v>
      </c>
      <c r="O64" s="7" t="str">
        <f>IF(O$31=$N$2,IF(ISTEXT(G64),$N$2,$N$3),IF(ISTEXT(G64),$N$3,$N$2))</f>
        <v>ＯＫ</v>
      </c>
      <c r="P64" s="7" t="str">
        <f>IF(P$31=$N$2,IF(ISTEXT(I64),$N$2,$N$3),IF(ISTEXT(I64),$N$3,$N$2))</f>
        <v>ＯＫ</v>
      </c>
      <c r="R64" s="5" t="s">
        <v>73</v>
      </c>
      <c r="S64" s="5" t="s">
        <v>74</v>
      </c>
      <c r="T64" s="5" t="s">
        <v>143</v>
      </c>
      <c r="U64" s="5" t="s">
        <v>144</v>
      </c>
      <c r="V64" s="5" t="s">
        <v>216</v>
      </c>
      <c r="W64" s="5" t="s">
        <v>217</v>
      </c>
      <c r="X64" s="5" t="s">
        <v>218</v>
      </c>
    </row>
    <row r="65" spans="1:22" s="5" customFormat="1" ht="24" customHeight="1" x14ac:dyDescent="0.15">
      <c r="A65" s="143"/>
      <c r="B65" s="286"/>
      <c r="C65" s="286"/>
      <c r="D65" s="286"/>
      <c r="E65" s="142"/>
      <c r="F65" s="142"/>
      <c r="G65" s="142"/>
      <c r="H65" s="142"/>
      <c r="I65" s="142"/>
      <c r="J65" s="142"/>
      <c r="K65" s="143"/>
      <c r="L65" s="143"/>
      <c r="N65" s="154"/>
      <c r="O65" s="154"/>
      <c r="P65" s="154"/>
      <c r="R65" s="5">
        <v>1</v>
      </c>
      <c r="S65" s="5">
        <v>2</v>
      </c>
      <c r="T65" s="5">
        <v>3</v>
      </c>
      <c r="U65" s="5">
        <v>4</v>
      </c>
      <c r="V65" s="5">
        <v>5</v>
      </c>
    </row>
    <row r="66" spans="1:22" s="5" customFormat="1" ht="24" customHeight="1" x14ac:dyDescent="0.15">
      <c r="A66" s="143"/>
      <c r="B66" s="141"/>
      <c r="C66" s="141"/>
      <c r="D66" s="298" t="s">
        <v>302</v>
      </c>
      <c r="E66" s="298"/>
      <c r="F66" s="298"/>
      <c r="G66" s="298"/>
      <c r="H66" s="298"/>
      <c r="I66" s="298"/>
      <c r="J66" s="142"/>
      <c r="K66" s="143"/>
      <c r="L66" s="143"/>
      <c r="N66" s="65"/>
      <c r="O66" s="65"/>
      <c r="P66" s="65"/>
    </row>
    <row r="67" spans="1:22" ht="17.25" x14ac:dyDescent="0.15">
      <c r="D67" s="144"/>
      <c r="E67" s="144"/>
      <c r="F67" s="144"/>
      <c r="G67" s="144"/>
      <c r="H67" s="144"/>
      <c r="I67" s="140"/>
      <c r="N67" s="155"/>
      <c r="O67" s="155"/>
      <c r="P67" s="155"/>
    </row>
    <row r="68" spans="1:22" ht="17.25" x14ac:dyDescent="0.15">
      <c r="D68" s="144"/>
      <c r="E68" s="144" t="s">
        <v>304</v>
      </c>
      <c r="F68" s="144"/>
      <c r="G68" s="144"/>
      <c r="H68" s="144"/>
      <c r="I68" s="140"/>
      <c r="N68" s="155"/>
      <c r="O68" s="155"/>
      <c r="P68" s="155"/>
    </row>
    <row r="69" spans="1:22" ht="17.25" x14ac:dyDescent="0.15">
      <c r="D69" s="153">
        <v>1</v>
      </c>
      <c r="E69" s="144" t="s">
        <v>293</v>
      </c>
      <c r="F69" s="144"/>
      <c r="G69" s="144"/>
      <c r="H69" s="144"/>
      <c r="I69" s="140"/>
      <c r="N69" s="155"/>
      <c r="O69" s="155"/>
      <c r="P69" s="155"/>
    </row>
    <row r="70" spans="1:22" ht="17.25" x14ac:dyDescent="0.15">
      <c r="D70" s="153">
        <v>2</v>
      </c>
      <c r="E70" s="144" t="s">
        <v>356</v>
      </c>
      <c r="F70" s="144"/>
      <c r="G70" s="144"/>
      <c r="H70" s="144"/>
      <c r="I70" s="140"/>
      <c r="N70" s="155"/>
      <c r="O70" s="155"/>
      <c r="P70" s="155"/>
    </row>
    <row r="71" spans="1:22" ht="17.25" x14ac:dyDescent="0.15">
      <c r="D71" s="153"/>
      <c r="E71" s="144" t="s">
        <v>301</v>
      </c>
      <c r="F71" s="144"/>
      <c r="G71" s="144"/>
      <c r="H71" s="144"/>
      <c r="I71" s="140"/>
      <c r="N71" s="155"/>
      <c r="O71" s="155"/>
      <c r="P71" s="155"/>
    </row>
    <row r="72" spans="1:22" ht="17.25" x14ac:dyDescent="0.15">
      <c r="D72" s="153">
        <v>3</v>
      </c>
      <c r="E72" s="144" t="s">
        <v>298</v>
      </c>
      <c r="F72" s="144"/>
      <c r="G72" s="144"/>
      <c r="H72" s="144"/>
      <c r="I72" s="140"/>
      <c r="N72" s="155"/>
      <c r="O72" s="155"/>
      <c r="P72" s="155"/>
    </row>
    <row r="73" spans="1:22" ht="17.25" x14ac:dyDescent="0.15">
      <c r="D73" s="153">
        <v>4</v>
      </c>
      <c r="E73" s="144" t="s">
        <v>300</v>
      </c>
      <c r="F73" s="144"/>
      <c r="G73" s="144"/>
      <c r="H73" s="144"/>
      <c r="I73" s="140"/>
      <c r="N73" s="155"/>
      <c r="O73" s="155"/>
      <c r="P73" s="155"/>
    </row>
    <row r="74" spans="1:22" ht="17.25" x14ac:dyDescent="0.15">
      <c r="D74" s="153">
        <v>5</v>
      </c>
      <c r="E74" s="144" t="s">
        <v>296</v>
      </c>
      <c r="F74" s="144"/>
      <c r="G74" s="144"/>
      <c r="H74" s="144"/>
      <c r="I74" s="140"/>
      <c r="N74" s="155"/>
      <c r="O74" s="155"/>
      <c r="P74" s="155"/>
    </row>
    <row r="75" spans="1:22" ht="17.25" x14ac:dyDescent="0.15">
      <c r="D75" s="144"/>
      <c r="E75" s="144"/>
      <c r="F75" s="144"/>
      <c r="G75" s="144"/>
      <c r="H75" s="144"/>
      <c r="I75" s="140"/>
      <c r="N75" s="155"/>
      <c r="O75" s="155"/>
      <c r="P75" s="155"/>
    </row>
    <row r="76" spans="1:22" ht="17.25" x14ac:dyDescent="0.15">
      <c r="D76" s="152" t="s">
        <v>294</v>
      </c>
      <c r="E76" s="152"/>
      <c r="F76" s="152"/>
      <c r="G76" s="152"/>
      <c r="H76" s="144"/>
      <c r="I76" s="140"/>
    </row>
    <row r="77" spans="1:22" ht="17.25" x14ac:dyDescent="0.15">
      <c r="D77" s="144"/>
      <c r="E77" s="144"/>
      <c r="F77" s="144"/>
      <c r="G77" s="144"/>
      <c r="H77" s="144"/>
      <c r="I77" s="140"/>
    </row>
    <row r="79" spans="1:22" x14ac:dyDescent="0.15">
      <c r="D79" s="287"/>
      <c r="E79" s="287"/>
      <c r="F79" s="287"/>
      <c r="G79" s="287"/>
      <c r="H79" s="287"/>
      <c r="I79" s="287"/>
      <c r="J79" s="287"/>
    </row>
    <row r="80" spans="1:22" x14ac:dyDescent="0.15">
      <c r="D80" s="287"/>
      <c r="E80" s="287"/>
      <c r="F80" s="287"/>
      <c r="G80" s="287"/>
      <c r="H80" s="287"/>
      <c r="I80" s="287"/>
      <c r="J80" s="287"/>
    </row>
    <row r="81" spans="4:10" ht="67.150000000000006" customHeight="1" x14ac:dyDescent="0.15">
      <c r="D81" s="394" t="s">
        <v>349</v>
      </c>
      <c r="E81" s="394"/>
      <c r="F81" s="394"/>
      <c r="G81" s="394"/>
      <c r="H81" s="394"/>
      <c r="I81" s="394"/>
      <c r="J81" s="394"/>
    </row>
  </sheetData>
  <sheetProtection selectLockedCells="1"/>
  <mergeCells count="154">
    <mergeCell ref="D81:J81"/>
    <mergeCell ref="L62:L64"/>
    <mergeCell ref="I34:J34"/>
    <mergeCell ref="B64:D64"/>
    <mergeCell ref="E64:F64"/>
    <mergeCell ref="G64:H64"/>
    <mergeCell ref="I64:J64"/>
    <mergeCell ref="B56:B57"/>
    <mergeCell ref="D56:D57"/>
    <mergeCell ref="F56:F57"/>
    <mergeCell ref="H56:H57"/>
    <mergeCell ref="J56:J57"/>
    <mergeCell ref="B62:D62"/>
    <mergeCell ref="E62:F62"/>
    <mergeCell ref="G62:H62"/>
    <mergeCell ref="I62:J62"/>
    <mergeCell ref="B58:D58"/>
    <mergeCell ref="B60:D60"/>
    <mergeCell ref="B61:D61"/>
    <mergeCell ref="E59:F59"/>
    <mergeCell ref="G59:H59"/>
    <mergeCell ref="E61:F61"/>
    <mergeCell ref="G61:H61"/>
    <mergeCell ref="I61:J61"/>
    <mergeCell ref="B59:D59"/>
    <mergeCell ref="I59:J59"/>
    <mergeCell ref="B54:B55"/>
    <mergeCell ref="D54:D55"/>
    <mergeCell ref="F54:F55"/>
    <mergeCell ref="H54:H55"/>
    <mergeCell ref="J54:J55"/>
    <mergeCell ref="B39:B41"/>
    <mergeCell ref="C39:D39"/>
    <mergeCell ref="E39:F39"/>
    <mergeCell ref="G39:H39"/>
    <mergeCell ref="I39:J39"/>
    <mergeCell ref="C40:D40"/>
    <mergeCell ref="E40:F40"/>
    <mergeCell ref="G40:H40"/>
    <mergeCell ref="B52:B53"/>
    <mergeCell ref="D52:D53"/>
    <mergeCell ref="F52:F53"/>
    <mergeCell ref="H52:H53"/>
    <mergeCell ref="J52:J53"/>
    <mergeCell ref="B48:B49"/>
    <mergeCell ref="D48:D49"/>
    <mergeCell ref="F48:F49"/>
    <mergeCell ref="H48:H49"/>
    <mergeCell ref="J48:J49"/>
    <mergeCell ref="B50:B51"/>
    <mergeCell ref="D50:D51"/>
    <mergeCell ref="F50:F51"/>
    <mergeCell ref="H50:H51"/>
    <mergeCell ref="J50:J51"/>
    <mergeCell ref="B44:B45"/>
    <mergeCell ref="D44:D45"/>
    <mergeCell ref="F44:F45"/>
    <mergeCell ref="H44:H45"/>
    <mergeCell ref="J44:J45"/>
    <mergeCell ref="B46:B47"/>
    <mergeCell ref="D46:D47"/>
    <mergeCell ref="F46:F47"/>
    <mergeCell ref="H46:H47"/>
    <mergeCell ref="J46:J47"/>
    <mergeCell ref="I40:J40"/>
    <mergeCell ref="C41:D41"/>
    <mergeCell ref="E41:F41"/>
    <mergeCell ref="B42:B43"/>
    <mergeCell ref="D42:D43"/>
    <mergeCell ref="F42:F43"/>
    <mergeCell ref="H42:H43"/>
    <mergeCell ref="J42:J43"/>
    <mergeCell ref="C37:D37"/>
    <mergeCell ref="E37:F37"/>
    <mergeCell ref="G37:H37"/>
    <mergeCell ref="I37:J37"/>
    <mergeCell ref="G38:H38"/>
    <mergeCell ref="I38:J38"/>
    <mergeCell ref="B36:B38"/>
    <mergeCell ref="C38:D38"/>
    <mergeCell ref="E38:F38"/>
    <mergeCell ref="G41:H41"/>
    <mergeCell ref="I41:J41"/>
    <mergeCell ref="G35:H35"/>
    <mergeCell ref="I35:J35"/>
    <mergeCell ref="C36:D36"/>
    <mergeCell ref="E36:F36"/>
    <mergeCell ref="G36:H36"/>
    <mergeCell ref="I36:J36"/>
    <mergeCell ref="G34:H34"/>
    <mergeCell ref="E31:F31"/>
    <mergeCell ref="G31:H31"/>
    <mergeCell ref="I31:J31"/>
    <mergeCell ref="E32:F32"/>
    <mergeCell ref="G32:H32"/>
    <mergeCell ref="B31:D31"/>
    <mergeCell ref="B32:D32"/>
    <mergeCell ref="I32:J32"/>
    <mergeCell ref="C33:D33"/>
    <mergeCell ref="C35:D35"/>
    <mergeCell ref="E35:F35"/>
    <mergeCell ref="E33:F33"/>
    <mergeCell ref="C34:D34"/>
    <mergeCell ref="E34:F34"/>
    <mergeCell ref="B33:B35"/>
    <mergeCell ref="G33:H33"/>
    <mergeCell ref="I33:J33"/>
    <mergeCell ref="E19:F19"/>
    <mergeCell ref="C20:D20"/>
    <mergeCell ref="E20:F20"/>
    <mergeCell ref="B28:I28"/>
    <mergeCell ref="C22:D22"/>
    <mergeCell ref="E22:F22"/>
    <mergeCell ref="B19:B22"/>
    <mergeCell ref="B23:C24"/>
    <mergeCell ref="B25:C26"/>
    <mergeCell ref="C21:D21"/>
    <mergeCell ref="E21:F21"/>
    <mergeCell ref="A2:K2"/>
    <mergeCell ref="B10:I10"/>
    <mergeCell ref="B12:D12"/>
    <mergeCell ref="E12:F12"/>
    <mergeCell ref="B13:D13"/>
    <mergeCell ref="A3:K3"/>
    <mergeCell ref="B5:I5"/>
    <mergeCell ref="B6:I6"/>
    <mergeCell ref="B7:I7"/>
    <mergeCell ref="B8:I8"/>
    <mergeCell ref="B9:I9"/>
    <mergeCell ref="E13:F13"/>
    <mergeCell ref="L42:L57"/>
    <mergeCell ref="L58:L60"/>
    <mergeCell ref="B63:D63"/>
    <mergeCell ref="E63:F63"/>
    <mergeCell ref="G63:H63"/>
    <mergeCell ref="I63:J63"/>
    <mergeCell ref="L39:L41"/>
    <mergeCell ref="L5:L38"/>
    <mergeCell ref="D66:I66"/>
    <mergeCell ref="B16:D16"/>
    <mergeCell ref="E16:F16"/>
    <mergeCell ref="B17:D17"/>
    <mergeCell ref="E17:F17"/>
    <mergeCell ref="B18:D18"/>
    <mergeCell ref="E18:F18"/>
    <mergeCell ref="B14:D14"/>
    <mergeCell ref="E14:F14"/>
    <mergeCell ref="B15:D15"/>
    <mergeCell ref="E15:F15"/>
    <mergeCell ref="E30:F30"/>
    <mergeCell ref="G30:H30"/>
    <mergeCell ref="B30:D30"/>
    <mergeCell ref="I30:J30"/>
    <mergeCell ref="C19:D19"/>
  </mergeCells>
  <phoneticPr fontId="1" type="noConversion"/>
  <dataValidations count="16">
    <dataValidation allowBlank="1" showInputMessage="1" showErrorMessage="1" sqref="E27:F27" xr:uid="{00000000-0002-0000-0100-000000000000}"/>
    <dataValidation type="whole" operator="greaterThanOrEqual" allowBlank="1" showInputMessage="1" showErrorMessage="1" sqref="E17" xr:uid="{00000000-0002-0000-0100-000001000000}">
      <formula1>0</formula1>
    </dataValidation>
    <dataValidation type="list" allowBlank="1" showInputMessage="1" showErrorMessage="1" sqref="E13" xr:uid="{00000000-0002-0000-0100-000002000000}">
      <formula1>$R$13:$W$13</formula1>
    </dataValidation>
    <dataValidation type="list" allowBlank="1" showInputMessage="1" showErrorMessage="1" errorTitle="もう一度！" error="○か×を選択してください" sqref="H44 H42 J58 H58 F42:F58 J42 H46 H48 H50 H52 H54 H56 J44 J46 J48 J50 J52 J54 J56" xr:uid="{00000000-0002-0000-0100-000003000000}">
      <formula1>$T$64:$U$64</formula1>
    </dataValidation>
    <dataValidation type="list" allowBlank="1" showInputMessage="1" showErrorMessage="1" sqref="I62 E62:G62" xr:uid="{00000000-0002-0000-0100-000004000000}">
      <formula1>$R$62:$AM$62</formula1>
    </dataValidation>
    <dataValidation type="list" allowBlank="1" showInputMessage="1" showErrorMessage="1" sqref="E32:G32 I32" xr:uid="{00000000-0002-0000-0100-000005000000}">
      <formula1>$R$32:$W$32</formula1>
    </dataValidation>
    <dataValidation type="list" allowBlank="1" showInputMessage="1" showErrorMessage="1" sqref="E64:G65 I64:I65" xr:uid="{00000000-0002-0000-0100-000006000000}">
      <formula1>$R$64:$S$64</formula1>
    </dataValidation>
    <dataValidation type="list" allowBlank="1" showInputMessage="1" showErrorMessage="1" sqref="E31:J31" xr:uid="{00000000-0002-0000-0100-000007000000}">
      <formula1>$R$31:$AE$31</formula1>
    </dataValidation>
    <dataValidation type="list" allowBlank="1" showInputMessage="1" showErrorMessage="1" errorTitle="もう一度！" error="○か×を選択してください" sqref="F60 J60 H60" xr:uid="{00000000-0002-0000-0100-000008000000}">
      <formula1>$V$64:$X$64</formula1>
    </dataValidation>
    <dataValidation type="list" allowBlank="1" showInputMessage="1" showErrorMessage="1" sqref="E61:J61" xr:uid="{00000000-0002-0000-0100-000009000000}">
      <formula1>$R$65:$V$65</formula1>
    </dataValidation>
    <dataValidation type="list" allowBlank="1" showInputMessage="1" showErrorMessage="1" sqref="E59:J59" xr:uid="{00000000-0002-0000-0100-00000A000000}">
      <formula1>$Q$61:$AK$61</formula1>
    </dataValidation>
    <dataValidation type="list" allowBlank="1" showInputMessage="1" showErrorMessage="1" sqref="E53 I43 I45 I47 I49 I51 I53 I55 I57 G57 G55 G53 G51 G49 G47 G45 G43 E57 E55 E43 E45 E47 E49 E51" xr:uid="{00000000-0002-0000-0100-00000B000000}">
      <formula1>$R$43:$AY$43</formula1>
    </dataValidation>
    <dataValidation type="list" allowBlank="1" showInputMessage="1" showErrorMessage="1" sqref="E63:J63" xr:uid="{00000000-0002-0000-0100-00000C000000}">
      <formula1>$R$63:$S$63</formula1>
    </dataValidation>
    <dataValidation type="list" allowBlank="1" showInputMessage="1" showErrorMessage="1" sqref="E12:F12" xr:uid="{00000000-0002-0000-0100-00000D000000}">
      <formula1>$R$12:$T$12</formula1>
    </dataValidation>
    <dataValidation allowBlank="1" showInputMessage="1" showErrorMessage="1" promptTitle="団体名を記入してください" prompt="プログラムの原稿となります。正確に記入してください。_x000a_県立学校については、「県立・・・・学校」とし、茨城は入れないこと。_x000a_" sqref="E14:F14" xr:uid="{00000000-0002-0000-0100-00000E000000}"/>
    <dataValidation allowBlank="1" showInputMessage="1" showErrorMessage="1" promptTitle="団体名のフリガナを入力してください" prompt="アナウンスの際に参照しますので必ず記入してください。_x000a_" sqref="E15:F15" xr:uid="{00000000-0002-0000-0100-00000F000000}"/>
  </dataValidations>
  <pageMargins left="0.59020397231334776" right="0.59020397231334776" top="0.59020397231334776" bottom="0.59020397231334776" header="0.51174154431801144" footer="0.51174154431801144"/>
  <pageSetup paperSize="9" scale="48" orientation="portrait" r:id="rId1"/>
  <headerFooter alignWithMargins="0"/>
  <rowBreaks count="1" manualBreakCount="1">
    <brk id="64" max="11" man="1"/>
  </rowBreaks>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70C0"/>
  </sheetPr>
  <dimension ref="A1:BA81"/>
  <sheetViews>
    <sheetView view="pageBreakPreview" topLeftCell="A28" zoomScale="80" zoomScaleNormal="125" zoomScaleSheetLayoutView="80" zoomScalePageLayoutView="125" workbookViewId="0">
      <selection activeCell="G14" sqref="G14"/>
    </sheetView>
  </sheetViews>
  <sheetFormatPr defaultColWidth="8.875" defaultRowHeight="13.5" x14ac:dyDescent="0.15"/>
  <cols>
    <col min="1" max="1" width="2" style="1" customWidth="1"/>
    <col min="2" max="2" width="8.875" style="1"/>
    <col min="3" max="3" width="15" style="1" customWidth="1"/>
    <col min="4" max="4" width="7.125" style="1" bestFit="1" customWidth="1"/>
    <col min="5" max="5" width="37.5" style="1" customWidth="1"/>
    <col min="6" max="6" width="7.625" style="1" bestFit="1" customWidth="1"/>
    <col min="7" max="7" width="37.5" style="1" customWidth="1"/>
    <col min="8" max="8" width="7.625" style="1" bestFit="1" customWidth="1"/>
    <col min="9" max="9" width="37.5" style="1" customWidth="1"/>
    <col min="10" max="10" width="7.625" style="1" bestFit="1" customWidth="1"/>
    <col min="11" max="11" width="2" style="1" customWidth="1"/>
    <col min="12" max="12" width="18.125" style="1" customWidth="1"/>
    <col min="13" max="13" width="25" style="1" customWidth="1"/>
    <col min="14" max="50" width="9" style="1" customWidth="1"/>
    <col min="51" max="79" width="9" customWidth="1"/>
  </cols>
  <sheetData>
    <row r="1" spans="1:23" ht="11.25" customHeight="1" x14ac:dyDescent="0.15">
      <c r="A1" s="2"/>
      <c r="B1" s="3"/>
      <c r="C1" s="3"/>
      <c r="D1" s="3"/>
      <c r="E1" s="3"/>
      <c r="F1" s="3"/>
      <c r="G1" s="3"/>
      <c r="H1" s="3"/>
      <c r="I1" s="3"/>
      <c r="J1" s="3"/>
      <c r="K1" s="3"/>
      <c r="L1" s="145"/>
    </row>
    <row r="2" spans="1:23" ht="24" customHeight="1" x14ac:dyDescent="0.15">
      <c r="A2" s="309" t="s">
        <v>360</v>
      </c>
      <c r="B2" s="309"/>
      <c r="C2" s="309"/>
      <c r="D2" s="309"/>
      <c r="E2" s="309"/>
      <c r="F2" s="309"/>
      <c r="G2" s="309"/>
      <c r="H2" s="309"/>
      <c r="I2" s="309"/>
      <c r="J2" s="309"/>
      <c r="K2" s="309"/>
      <c r="L2" s="146" t="s">
        <v>0</v>
      </c>
      <c r="N2" s="1" t="s">
        <v>1</v>
      </c>
    </row>
    <row r="3" spans="1:23" ht="24" customHeight="1" x14ac:dyDescent="0.15">
      <c r="A3" s="317" t="s">
        <v>181</v>
      </c>
      <c r="B3" s="317"/>
      <c r="C3" s="317"/>
      <c r="D3" s="317"/>
      <c r="E3" s="317"/>
      <c r="F3" s="317"/>
      <c r="G3" s="317"/>
      <c r="H3" s="317"/>
      <c r="I3" s="317"/>
      <c r="J3" s="317"/>
      <c r="K3" s="317"/>
      <c r="L3" s="147" t="s">
        <v>282</v>
      </c>
      <c r="N3" s="1" t="s">
        <v>2</v>
      </c>
    </row>
    <row r="4" spans="1:23" ht="24" customHeight="1" x14ac:dyDescent="0.15">
      <c r="A4" s="220"/>
      <c r="B4" s="220"/>
      <c r="C4" s="220"/>
      <c r="D4" s="220"/>
      <c r="E4" s="220"/>
      <c r="F4" s="220"/>
      <c r="G4" s="220"/>
      <c r="H4" s="220"/>
      <c r="I4" s="220"/>
      <c r="J4" s="220"/>
      <c r="K4" s="220"/>
      <c r="L4" s="147"/>
    </row>
    <row r="5" spans="1:23" ht="24" customHeight="1" x14ac:dyDescent="0.15">
      <c r="A5" s="289"/>
      <c r="B5" s="289"/>
      <c r="C5" s="288" t="s">
        <v>358</v>
      </c>
      <c r="D5" s="289"/>
      <c r="E5" s="289"/>
      <c r="F5" s="289"/>
      <c r="G5" s="289"/>
      <c r="H5" s="289"/>
      <c r="I5" s="289"/>
      <c r="J5" s="289"/>
      <c r="K5" s="289"/>
      <c r="L5" s="291"/>
    </row>
    <row r="6" spans="1:23" ht="15" customHeight="1" x14ac:dyDescent="0.15">
      <c r="A6" s="4"/>
      <c r="B6" s="318" t="s">
        <v>3</v>
      </c>
      <c r="C6" s="319"/>
      <c r="D6" s="319"/>
      <c r="E6" s="319"/>
      <c r="F6" s="319"/>
      <c r="G6" s="319"/>
      <c r="H6" s="319"/>
      <c r="I6" s="320"/>
      <c r="J6" s="6"/>
      <c r="K6" s="4"/>
      <c r="L6" s="291"/>
    </row>
    <row r="7" spans="1:23" ht="15" customHeight="1" x14ac:dyDescent="0.15">
      <c r="A7" s="4"/>
      <c r="B7" s="321" t="s">
        <v>4</v>
      </c>
      <c r="C7" s="322"/>
      <c r="D7" s="322"/>
      <c r="E7" s="322"/>
      <c r="F7" s="322"/>
      <c r="G7" s="322"/>
      <c r="H7" s="322"/>
      <c r="I7" s="323"/>
      <c r="J7" s="6"/>
      <c r="K7" s="4"/>
      <c r="L7" s="291"/>
    </row>
    <row r="8" spans="1:23" ht="15" customHeight="1" x14ac:dyDescent="0.15">
      <c r="A8" s="4"/>
      <c r="B8" s="321" t="s">
        <v>5</v>
      </c>
      <c r="C8" s="322"/>
      <c r="D8" s="322"/>
      <c r="E8" s="322"/>
      <c r="F8" s="322"/>
      <c r="G8" s="322"/>
      <c r="H8" s="322"/>
      <c r="I8" s="323"/>
      <c r="J8" s="6"/>
      <c r="K8" s="4"/>
      <c r="L8" s="291"/>
    </row>
    <row r="9" spans="1:23" ht="15" customHeight="1" x14ac:dyDescent="0.15">
      <c r="A9" s="4"/>
      <c r="B9" s="321" t="s">
        <v>6</v>
      </c>
      <c r="C9" s="322"/>
      <c r="D9" s="322"/>
      <c r="E9" s="322"/>
      <c r="F9" s="322"/>
      <c r="G9" s="322"/>
      <c r="H9" s="322"/>
      <c r="I9" s="323"/>
      <c r="J9" s="6"/>
      <c r="K9" s="4"/>
      <c r="L9" s="291"/>
    </row>
    <row r="10" spans="1:23" ht="15" customHeight="1" x14ac:dyDescent="0.15">
      <c r="A10" s="4"/>
      <c r="B10" s="321" t="s">
        <v>355</v>
      </c>
      <c r="C10" s="322"/>
      <c r="D10" s="322"/>
      <c r="E10" s="322"/>
      <c r="F10" s="322"/>
      <c r="G10" s="322"/>
      <c r="H10" s="322"/>
      <c r="I10" s="323"/>
      <c r="J10" s="6"/>
      <c r="K10" s="4"/>
      <c r="L10" s="291"/>
    </row>
    <row r="11" spans="1:23" ht="15" customHeight="1" thickBot="1" x14ac:dyDescent="0.2">
      <c r="A11" s="4"/>
      <c r="B11" s="310" t="s">
        <v>354</v>
      </c>
      <c r="C11" s="311"/>
      <c r="D11" s="311"/>
      <c r="E11" s="311"/>
      <c r="F11" s="311"/>
      <c r="G11" s="311"/>
      <c r="H11" s="311"/>
      <c r="I11" s="312"/>
      <c r="J11" s="6"/>
      <c r="K11" s="4"/>
      <c r="L11" s="291"/>
    </row>
    <row r="12" spans="1:23" s="5" customFormat="1" ht="24" customHeight="1" x14ac:dyDescent="0.15">
      <c r="A12" s="6"/>
      <c r="B12" s="313" t="s">
        <v>7</v>
      </c>
      <c r="C12" s="314"/>
      <c r="D12" s="314"/>
      <c r="E12" s="315" t="s">
        <v>129</v>
      </c>
      <c r="F12" s="316"/>
      <c r="G12" s="6"/>
      <c r="H12" s="6"/>
      <c r="I12" s="6"/>
      <c r="J12" s="6"/>
      <c r="K12" s="6"/>
      <c r="L12" s="291"/>
      <c r="N12" s="7" t="str">
        <f>IF(ISTEXT(E12),$N$2,$N$3)</f>
        <v>ＯＫ</v>
      </c>
      <c r="P12" s="5">
        <f>COUNTIF(N12:N26,$N$2)</f>
        <v>15</v>
      </c>
      <c r="R12" s="5" t="s">
        <v>128</v>
      </c>
      <c r="S12" s="5" t="s">
        <v>129</v>
      </c>
      <c r="T12" s="5" t="s">
        <v>130</v>
      </c>
      <c r="U12" s="5" t="s">
        <v>131</v>
      </c>
      <c r="V12" s="5" t="s">
        <v>133</v>
      </c>
    </row>
    <row r="13" spans="1:23" s="5" customFormat="1" ht="24" customHeight="1" x14ac:dyDescent="0.15">
      <c r="A13" s="68"/>
      <c r="B13" s="299" t="s">
        <v>307</v>
      </c>
      <c r="C13" s="300"/>
      <c r="D13" s="300"/>
      <c r="E13" s="324" t="s">
        <v>137</v>
      </c>
      <c r="F13" s="325"/>
      <c r="G13" s="6" t="s">
        <v>127</v>
      </c>
      <c r="H13" s="6"/>
      <c r="I13" s="6"/>
      <c r="J13" s="6"/>
      <c r="K13" s="6"/>
      <c r="L13" s="291"/>
      <c r="N13" s="7" t="str">
        <f>IF(ISTEXT(E13),$N$2,$N$3)</f>
        <v>ＯＫ</v>
      </c>
      <c r="R13" s="5" t="s">
        <v>132</v>
      </c>
      <c r="S13" s="5" t="s">
        <v>134</v>
      </c>
      <c r="T13" s="5" t="s">
        <v>135</v>
      </c>
      <c r="U13" s="5" t="s">
        <v>136</v>
      </c>
      <c r="V13" s="5" t="s">
        <v>137</v>
      </c>
      <c r="W13" s="5" t="s">
        <v>138</v>
      </c>
    </row>
    <row r="14" spans="1:23" s="5" customFormat="1" ht="24" customHeight="1" x14ac:dyDescent="0.15">
      <c r="A14" s="6"/>
      <c r="B14" s="299" t="s">
        <v>8</v>
      </c>
      <c r="C14" s="300"/>
      <c r="D14" s="300"/>
      <c r="E14" s="305" t="s">
        <v>329</v>
      </c>
      <c r="F14" s="306"/>
      <c r="G14" s="9" t="s">
        <v>9</v>
      </c>
      <c r="H14" s="9"/>
      <c r="I14" s="6"/>
      <c r="J14" s="6"/>
      <c r="K14" s="6"/>
      <c r="L14" s="291"/>
      <c r="N14" s="7" t="str">
        <f>IF(ISTEXT(E14),$N$2,$N$3)</f>
        <v>ＯＫ</v>
      </c>
      <c r="P14" s="5">
        <f>COUNTIF(N30:P30,N2)</f>
        <v>3</v>
      </c>
    </row>
    <row r="15" spans="1:23" s="5" customFormat="1" ht="24" customHeight="1" x14ac:dyDescent="0.15">
      <c r="A15" s="6"/>
      <c r="B15" s="299" t="s">
        <v>10</v>
      </c>
      <c r="C15" s="300"/>
      <c r="D15" s="300"/>
      <c r="E15" s="307" t="s">
        <v>330</v>
      </c>
      <c r="F15" s="308"/>
      <c r="G15" s="9"/>
      <c r="H15" s="9"/>
      <c r="I15" s="6"/>
      <c r="J15" s="6"/>
      <c r="K15" s="6"/>
      <c r="L15" s="291"/>
      <c r="N15" s="7" t="str">
        <f>IF(ISTEXT(E15),$N$2,$N$3)</f>
        <v>ＯＫ</v>
      </c>
      <c r="P15" s="5">
        <f>COUNTIF(N33:P64,$N$2)</f>
        <v>96</v>
      </c>
    </row>
    <row r="16" spans="1:23" s="5" customFormat="1" ht="24" customHeight="1" x14ac:dyDescent="0.15">
      <c r="A16" s="6"/>
      <c r="B16" s="299" t="s">
        <v>11</v>
      </c>
      <c r="C16" s="300"/>
      <c r="D16" s="300"/>
      <c r="E16" s="301">
        <f>SUM(R16:T16)</f>
        <v>18</v>
      </c>
      <c r="F16" s="302"/>
      <c r="G16" s="9" t="s">
        <v>180</v>
      </c>
      <c r="H16" s="9"/>
      <c r="I16" s="6"/>
      <c r="J16" s="6"/>
      <c r="K16" s="6"/>
      <c r="L16" s="291"/>
      <c r="N16" s="7" t="str">
        <f>IF(ISNUMBER(E16),$N$2,$N$3)</f>
        <v>ＯＫ</v>
      </c>
      <c r="R16" s="5">
        <f>IF(E32="三重奏",3,IF(E32="四重奏",4,IF(E32="五重奏",5,IF(E32="六重奏",6,IF(E32="七重奏",7,IF(E32="八重奏",8,0))))))</f>
        <v>7</v>
      </c>
      <c r="S16" s="5">
        <f>IF(G32="三重奏",3,IF(G32="四重奏",4,IF(G32="五重奏",5,IF(G32="六重奏",6,IF(G32="七重奏",7,IF(G32="八重奏",8,0))))))</f>
        <v>5</v>
      </c>
      <c r="T16" s="5">
        <f>IF(I32="三重奏",3,IF(I32="四重奏",4,IF(I32="五重奏",5,IF(I32="六重奏",6,IF(I32="七重奏",7,IF(I32="八重奏",8,0))))))</f>
        <v>6</v>
      </c>
    </row>
    <row r="17" spans="1:31" s="5" customFormat="1" ht="24" customHeight="1" x14ac:dyDescent="0.15">
      <c r="A17" s="6"/>
      <c r="B17" s="299" t="s">
        <v>369</v>
      </c>
      <c r="C17" s="300"/>
      <c r="D17" s="300"/>
      <c r="E17" s="631">
        <v>15</v>
      </c>
      <c r="F17" s="632"/>
      <c r="G17" s="636" t="s">
        <v>368</v>
      </c>
      <c r="H17" s="634"/>
      <c r="I17" s="635"/>
      <c r="J17" s="635"/>
      <c r="K17" s="6"/>
      <c r="L17" s="291"/>
      <c r="N17" s="7" t="str">
        <f>IF(ISNUMBER(E17),$N$2,$N$3)</f>
        <v>ＯＫ</v>
      </c>
    </row>
    <row r="18" spans="1:31" s="5" customFormat="1" ht="24" customHeight="1" x14ac:dyDescent="0.15">
      <c r="A18" s="6"/>
      <c r="B18" s="299" t="s">
        <v>12</v>
      </c>
      <c r="C18" s="300"/>
      <c r="D18" s="300"/>
      <c r="E18" s="303" t="s">
        <v>241</v>
      </c>
      <c r="F18" s="304"/>
      <c r="G18" s="9" t="s">
        <v>13</v>
      </c>
      <c r="H18" s="9"/>
      <c r="I18" s="6"/>
      <c r="J18" s="6"/>
      <c r="K18" s="6"/>
      <c r="L18" s="291"/>
      <c r="N18" s="7" t="str">
        <f>IF(ISTEXT(E18),$N$2,$N$3)</f>
        <v>ＯＫ</v>
      </c>
      <c r="P18" s="5">
        <f>SUM(P12:P15)</f>
        <v>114</v>
      </c>
    </row>
    <row r="19" spans="1:31" s="5" customFormat="1" ht="24" customHeight="1" x14ac:dyDescent="0.15">
      <c r="A19" s="6"/>
      <c r="B19" s="331" t="s">
        <v>261</v>
      </c>
      <c r="C19" s="300" t="s">
        <v>14</v>
      </c>
      <c r="D19" s="300"/>
      <c r="E19" s="303" t="s">
        <v>331</v>
      </c>
      <c r="F19" s="304"/>
      <c r="G19" s="9" t="s">
        <v>287</v>
      </c>
      <c r="H19" s="9"/>
      <c r="I19" s="6"/>
      <c r="J19" s="6"/>
      <c r="K19" s="6"/>
      <c r="L19" s="291"/>
      <c r="N19" s="7" t="str">
        <f>IF(ISTEXT(E19),$N$2,$N$3)</f>
        <v>ＯＫ</v>
      </c>
    </row>
    <row r="20" spans="1:31" s="5" customFormat="1" ht="24" customHeight="1" x14ac:dyDescent="0.15">
      <c r="A20" s="6"/>
      <c r="B20" s="332"/>
      <c r="C20" s="300" t="s">
        <v>15</v>
      </c>
      <c r="D20" s="300"/>
      <c r="E20" s="303" t="s">
        <v>332</v>
      </c>
      <c r="F20" s="304"/>
      <c r="G20" s="9" t="s">
        <v>262</v>
      </c>
      <c r="H20" s="9"/>
      <c r="I20" s="6"/>
      <c r="J20" s="6"/>
      <c r="K20" s="6"/>
      <c r="L20" s="291"/>
      <c r="N20" s="7" t="str">
        <f>IF(ISTEXT(E20),$N$2,$N$3)</f>
        <v>ＯＫ</v>
      </c>
    </row>
    <row r="21" spans="1:31" s="5" customFormat="1" ht="24" customHeight="1" x14ac:dyDescent="0.15">
      <c r="A21" s="6"/>
      <c r="B21" s="332"/>
      <c r="C21" s="340" t="s">
        <v>264</v>
      </c>
      <c r="D21" s="341"/>
      <c r="E21" s="342" t="s">
        <v>333</v>
      </c>
      <c r="F21" s="343"/>
      <c r="G21" s="9" t="s">
        <v>286</v>
      </c>
      <c r="H21" s="9"/>
      <c r="I21" s="6"/>
      <c r="J21" s="6"/>
      <c r="K21" s="6"/>
      <c r="L21" s="291"/>
      <c r="N21" s="7" t="str">
        <f>IF(ISTEXT(E21),$N$2,$N$3)</f>
        <v>ＯＫ</v>
      </c>
    </row>
    <row r="22" spans="1:31" s="5" customFormat="1" ht="24" customHeight="1" x14ac:dyDescent="0.15">
      <c r="A22" s="6"/>
      <c r="B22" s="333"/>
      <c r="C22" s="300" t="s">
        <v>16</v>
      </c>
      <c r="D22" s="300"/>
      <c r="E22" s="329" t="s">
        <v>242</v>
      </c>
      <c r="F22" s="330"/>
      <c r="G22" s="9" t="s">
        <v>288</v>
      </c>
      <c r="H22" s="9"/>
      <c r="I22" s="6"/>
      <c r="J22" s="6"/>
      <c r="K22" s="6"/>
      <c r="L22" s="291"/>
      <c r="N22" s="7" t="str">
        <f>IF(ISTEXT(E22),$N$2,$N$3)</f>
        <v>ＯＫ</v>
      </c>
    </row>
    <row r="23" spans="1:31" s="5" customFormat="1" ht="24" customHeight="1" x14ac:dyDescent="0.15">
      <c r="A23" s="6"/>
      <c r="B23" s="334" t="s">
        <v>174</v>
      </c>
      <c r="C23" s="335"/>
      <c r="D23" s="217" t="s">
        <v>175</v>
      </c>
      <c r="E23" s="218">
        <v>0</v>
      </c>
      <c r="F23" s="219" t="s">
        <v>179</v>
      </c>
      <c r="G23" s="9" t="s">
        <v>289</v>
      </c>
      <c r="H23" s="9"/>
      <c r="I23" s="6"/>
      <c r="J23" s="6"/>
      <c r="K23" s="6"/>
      <c r="L23" s="291"/>
      <c r="N23" s="7" t="str">
        <f>IF(E23="",$N$3,$N$2)</f>
        <v>ＯＫ</v>
      </c>
    </row>
    <row r="24" spans="1:31" s="5" customFormat="1" ht="24" customHeight="1" x14ac:dyDescent="0.15">
      <c r="A24" s="6"/>
      <c r="B24" s="336"/>
      <c r="C24" s="337"/>
      <c r="D24" s="217" t="s">
        <v>176</v>
      </c>
      <c r="E24" s="218" t="s">
        <v>243</v>
      </c>
      <c r="F24" s="219" t="s">
        <v>179</v>
      </c>
      <c r="G24" s="9" t="s">
        <v>290</v>
      </c>
      <c r="H24" s="9"/>
      <c r="I24" s="6"/>
      <c r="J24" s="6"/>
      <c r="K24" s="6"/>
      <c r="L24" s="291"/>
      <c r="N24" s="7" t="str">
        <f>IF(E24="",$N$3,$N$2)</f>
        <v>ＯＫ</v>
      </c>
    </row>
    <row r="25" spans="1:31" s="5" customFormat="1" ht="24" customHeight="1" x14ac:dyDescent="0.15">
      <c r="A25" s="6"/>
      <c r="B25" s="334" t="s">
        <v>177</v>
      </c>
      <c r="C25" s="335"/>
      <c r="D25" s="217" t="s">
        <v>178</v>
      </c>
      <c r="E25" s="218" t="s">
        <v>244</v>
      </c>
      <c r="F25" s="219" t="s">
        <v>179</v>
      </c>
      <c r="G25" s="9" t="s">
        <v>291</v>
      </c>
      <c r="H25" s="9"/>
      <c r="I25" s="6"/>
      <c r="J25" s="6"/>
      <c r="K25" s="6"/>
      <c r="L25" s="291"/>
      <c r="N25" s="7" t="str">
        <f>IF(E25="",$N$3,$N$2)</f>
        <v>ＯＫ</v>
      </c>
    </row>
    <row r="26" spans="1:31" s="5" customFormat="1" ht="24" customHeight="1" thickBot="1" x14ac:dyDescent="0.2">
      <c r="A26" s="6"/>
      <c r="B26" s="338"/>
      <c r="C26" s="339"/>
      <c r="D26" s="116" t="s">
        <v>176</v>
      </c>
      <c r="E26" s="117">
        <v>0</v>
      </c>
      <c r="F26" s="118" t="s">
        <v>179</v>
      </c>
      <c r="G26" s="9" t="s">
        <v>290</v>
      </c>
      <c r="H26" s="9"/>
      <c r="I26" s="6"/>
      <c r="J26" s="6"/>
      <c r="K26" s="6"/>
      <c r="L26" s="291"/>
      <c r="N26" s="7" t="str">
        <f>IF(E26="",$N$3,$N$2)</f>
        <v>ＯＫ</v>
      </c>
    </row>
    <row r="27" spans="1:31" s="5" customFormat="1" ht="15" customHeight="1" thickBot="1" x14ac:dyDescent="0.2">
      <c r="A27" s="6"/>
      <c r="B27" s="64"/>
      <c r="C27" s="64"/>
      <c r="D27" s="64"/>
      <c r="E27" s="66"/>
      <c r="F27" s="66"/>
      <c r="G27" s="9"/>
      <c r="H27" s="9"/>
      <c r="I27" s="6"/>
      <c r="J27" s="6"/>
      <c r="K27" s="6"/>
      <c r="L27" s="291"/>
      <c r="N27" s="65"/>
    </row>
    <row r="28" spans="1:31" s="5" customFormat="1" ht="63" customHeight="1" thickTop="1" thickBot="1" x14ac:dyDescent="0.2">
      <c r="A28" s="6"/>
      <c r="B28" s="326" t="s">
        <v>328</v>
      </c>
      <c r="C28" s="327"/>
      <c r="D28" s="327"/>
      <c r="E28" s="327"/>
      <c r="F28" s="327"/>
      <c r="G28" s="327"/>
      <c r="H28" s="327"/>
      <c r="I28" s="328"/>
      <c r="J28" s="6"/>
      <c r="K28" s="6"/>
      <c r="L28" s="291"/>
      <c r="N28" s="65"/>
    </row>
    <row r="29" spans="1:31" s="5" customFormat="1" ht="24" customHeight="1" thickTop="1" thickBot="1" x14ac:dyDescent="0.2">
      <c r="A29" s="6"/>
      <c r="B29" s="6"/>
      <c r="C29" s="6"/>
      <c r="D29" s="6"/>
      <c r="E29" s="6"/>
      <c r="F29" s="6"/>
      <c r="G29" s="6"/>
      <c r="H29" s="6"/>
      <c r="I29" s="6"/>
      <c r="J29" s="6"/>
      <c r="K29" s="6"/>
      <c r="L29" s="291"/>
      <c r="R29" s="10" t="s">
        <v>17</v>
      </c>
    </row>
    <row r="30" spans="1:31" s="5" customFormat="1" ht="24" customHeight="1" thickBot="1" x14ac:dyDescent="0.2">
      <c r="A30" s="6"/>
      <c r="B30" s="292" t="s">
        <v>126</v>
      </c>
      <c r="C30" s="293"/>
      <c r="D30" s="294"/>
      <c r="E30" s="292" t="s">
        <v>18</v>
      </c>
      <c r="F30" s="294"/>
      <c r="G30" s="292" t="s">
        <v>19</v>
      </c>
      <c r="H30" s="294"/>
      <c r="I30" s="292" t="s">
        <v>20</v>
      </c>
      <c r="J30" s="294"/>
      <c r="K30" s="6"/>
      <c r="L30" s="291"/>
      <c r="N30" s="7" t="str">
        <f>IF(N31=N32,$N$2,$N$3)</f>
        <v>ＯＫ</v>
      </c>
      <c r="O30" s="7" t="str">
        <f>IF(O31=O32,$N$2,$N$3)</f>
        <v>ＯＫ</v>
      </c>
      <c r="P30" s="7" t="str">
        <f>IF(P31=P32,$N$2,$N$3)</f>
        <v>ＯＫ</v>
      </c>
      <c r="R30" s="11">
        <f>COUNTIF(N31:P31,$N$2)</f>
        <v>3</v>
      </c>
    </row>
    <row r="31" spans="1:31" s="5" customFormat="1" ht="24" customHeight="1" x14ac:dyDescent="0.15">
      <c r="A31" s="6"/>
      <c r="B31" s="360" t="s">
        <v>21</v>
      </c>
      <c r="C31" s="361"/>
      <c r="D31" s="362"/>
      <c r="E31" s="356" t="s">
        <v>30</v>
      </c>
      <c r="F31" s="357"/>
      <c r="G31" s="356" t="s">
        <v>32</v>
      </c>
      <c r="H31" s="357"/>
      <c r="I31" s="356" t="s">
        <v>33</v>
      </c>
      <c r="J31" s="357"/>
      <c r="K31" s="6"/>
      <c r="L31" s="291"/>
      <c r="N31" s="65" t="str">
        <f>IF(ISTEXT(E31),$N$2,$N$3)</f>
        <v>ＯＫ</v>
      </c>
      <c r="O31" s="65" t="str">
        <f>IF(ISTEXT(G31),$N$2,$N$3)</f>
        <v>ＯＫ</v>
      </c>
      <c r="P31" s="65" t="str">
        <f>IF(ISTEXT(I31),$N$2,$N$3)</f>
        <v>ＯＫ</v>
      </c>
      <c r="R31" s="5" t="s">
        <v>22</v>
      </c>
      <c r="S31" s="5" t="s">
        <v>23</v>
      </c>
      <c r="T31" s="5" t="s">
        <v>24</v>
      </c>
      <c r="U31" s="5" t="s">
        <v>182</v>
      </c>
      <c r="V31" s="5" t="s">
        <v>25</v>
      </c>
      <c r="W31" s="5" t="s">
        <v>26</v>
      </c>
      <c r="X31" s="5" t="s">
        <v>27</v>
      </c>
      <c r="Y31" s="5" t="s">
        <v>28</v>
      </c>
      <c r="Z31" s="5" t="s">
        <v>29</v>
      </c>
      <c r="AA31" s="5" t="s">
        <v>183</v>
      </c>
      <c r="AB31" s="5" t="s">
        <v>30</v>
      </c>
      <c r="AC31" s="5" t="s">
        <v>31</v>
      </c>
      <c r="AD31" s="5" t="s">
        <v>32</v>
      </c>
      <c r="AE31" s="5" t="s">
        <v>33</v>
      </c>
    </row>
    <row r="32" spans="1:31" s="5" customFormat="1" ht="24" customHeight="1" x14ac:dyDescent="0.15">
      <c r="A32" s="6"/>
      <c r="B32" s="363" t="s">
        <v>34</v>
      </c>
      <c r="C32" s="364"/>
      <c r="D32" s="365"/>
      <c r="E32" s="358" t="s">
        <v>39</v>
      </c>
      <c r="F32" s="359"/>
      <c r="G32" s="358" t="s">
        <v>37</v>
      </c>
      <c r="H32" s="359"/>
      <c r="I32" s="358" t="s">
        <v>124</v>
      </c>
      <c r="J32" s="359"/>
      <c r="K32" s="6"/>
      <c r="L32" s="291"/>
      <c r="N32" s="65" t="str">
        <f>IF(ISTEXT(E32),$N$2,$N$3)</f>
        <v>ＯＫ</v>
      </c>
      <c r="O32" s="65" t="str">
        <f>IF(ISTEXT(G32),$N$2,$N$3)</f>
        <v>ＯＫ</v>
      </c>
      <c r="P32" s="65" t="str">
        <f>IF(ISTEXT(I32),$N$2,$N$3)</f>
        <v>ＯＫ</v>
      </c>
      <c r="R32" s="5" t="s">
        <v>35</v>
      </c>
      <c r="S32" s="5" t="s">
        <v>36</v>
      </c>
      <c r="T32" s="5" t="s">
        <v>37</v>
      </c>
      <c r="U32" s="5" t="s">
        <v>38</v>
      </c>
      <c r="V32" s="5" t="s">
        <v>39</v>
      </c>
      <c r="W32" s="5" t="s">
        <v>40</v>
      </c>
    </row>
    <row r="33" spans="1:53" s="5" customFormat="1" ht="34.5" customHeight="1" x14ac:dyDescent="0.15">
      <c r="A33" s="6"/>
      <c r="B33" s="372" t="s">
        <v>41</v>
      </c>
      <c r="C33" s="348" t="s">
        <v>42</v>
      </c>
      <c r="D33" s="349"/>
      <c r="E33" s="350" t="s">
        <v>247</v>
      </c>
      <c r="F33" s="351"/>
      <c r="G33" s="352" t="s">
        <v>145</v>
      </c>
      <c r="H33" s="353"/>
      <c r="I33" s="352" t="s">
        <v>155</v>
      </c>
      <c r="J33" s="353"/>
      <c r="K33" s="6"/>
      <c r="L33" s="291"/>
      <c r="N33" s="7" t="str">
        <f t="shared" ref="N33:N47" si="0">IF(ISTEXT(E33),$N$2,$N$3)</f>
        <v>ＯＫ</v>
      </c>
      <c r="O33" s="7" t="str">
        <f t="shared" ref="O33:O47" si="1">IF(O$31=$N$2,IF(ISTEXT(G33),$N$2,$N$3),IF(ISTEXT(G33),$N$3,$N$2))</f>
        <v>ＯＫ</v>
      </c>
      <c r="P33" s="7" t="str">
        <f t="shared" ref="P33:P47" si="2">IF(P$31=$N$2,IF(ISTEXT(I33),$N$2,$N$3),IF(ISTEXT(I33),$N$3,$N$2))</f>
        <v>ＯＫ</v>
      </c>
    </row>
    <row r="34" spans="1:53" s="5" customFormat="1" ht="34.5" customHeight="1" x14ac:dyDescent="0.15">
      <c r="A34" s="6"/>
      <c r="B34" s="372"/>
      <c r="C34" s="368" t="s">
        <v>43</v>
      </c>
      <c r="D34" s="369"/>
      <c r="E34" s="370" t="s">
        <v>248</v>
      </c>
      <c r="F34" s="371"/>
      <c r="G34" s="354" t="s">
        <v>146</v>
      </c>
      <c r="H34" s="355"/>
      <c r="I34" s="354" t="s">
        <v>156</v>
      </c>
      <c r="J34" s="355"/>
      <c r="K34" s="6"/>
      <c r="L34" s="291"/>
      <c r="N34" s="7" t="str">
        <f t="shared" si="0"/>
        <v>ＯＫ</v>
      </c>
      <c r="O34" s="7" t="str">
        <f t="shared" si="1"/>
        <v>ＯＫ</v>
      </c>
      <c r="P34" s="7" t="str">
        <f t="shared" si="2"/>
        <v>ＯＫ</v>
      </c>
    </row>
    <row r="35" spans="1:53" s="5" customFormat="1" ht="34.5" customHeight="1" x14ac:dyDescent="0.15">
      <c r="A35" s="6"/>
      <c r="B35" s="372"/>
      <c r="C35" s="366" t="s">
        <v>44</v>
      </c>
      <c r="D35" s="367"/>
      <c r="E35" s="344" t="s">
        <v>249</v>
      </c>
      <c r="F35" s="345"/>
      <c r="G35" s="344" t="s">
        <v>147</v>
      </c>
      <c r="H35" s="345"/>
      <c r="I35" s="346" t="s">
        <v>157</v>
      </c>
      <c r="J35" s="347"/>
      <c r="K35" s="6"/>
      <c r="L35" s="291"/>
      <c r="N35" s="7" t="str">
        <f t="shared" si="0"/>
        <v>ＯＫ</v>
      </c>
      <c r="O35" s="7" t="str">
        <f t="shared" si="1"/>
        <v>ＯＫ</v>
      </c>
      <c r="P35" s="7" t="str">
        <f t="shared" si="2"/>
        <v>ＯＫ</v>
      </c>
    </row>
    <row r="36" spans="1:53" s="5" customFormat="1" ht="34.5" customHeight="1" x14ac:dyDescent="0.15">
      <c r="A36" s="6"/>
      <c r="B36" s="372" t="s">
        <v>45</v>
      </c>
      <c r="C36" s="348" t="s">
        <v>42</v>
      </c>
      <c r="D36" s="349"/>
      <c r="E36" s="350" t="s">
        <v>250</v>
      </c>
      <c r="F36" s="351"/>
      <c r="G36" s="352" t="s">
        <v>148</v>
      </c>
      <c r="H36" s="353"/>
      <c r="I36" s="352" t="s">
        <v>158</v>
      </c>
      <c r="J36" s="353"/>
      <c r="K36" s="6"/>
      <c r="L36" s="291"/>
      <c r="N36" s="7" t="str">
        <f t="shared" si="0"/>
        <v>ＯＫ</v>
      </c>
      <c r="O36" s="7" t="str">
        <f t="shared" si="1"/>
        <v>ＯＫ</v>
      </c>
      <c r="P36" s="7" t="str">
        <f t="shared" si="2"/>
        <v>ＯＫ</v>
      </c>
    </row>
    <row r="37" spans="1:53" s="5" customFormat="1" ht="34.5" customHeight="1" x14ac:dyDescent="0.15">
      <c r="A37" s="6"/>
      <c r="B37" s="372"/>
      <c r="C37" s="368" t="s">
        <v>43</v>
      </c>
      <c r="D37" s="369"/>
      <c r="E37" s="370" t="s">
        <v>251</v>
      </c>
      <c r="F37" s="371"/>
      <c r="G37" s="354" t="s">
        <v>173</v>
      </c>
      <c r="H37" s="355"/>
      <c r="I37" s="354" t="s">
        <v>159</v>
      </c>
      <c r="J37" s="355"/>
      <c r="K37" s="6"/>
      <c r="L37" s="291"/>
      <c r="N37" s="7" t="str">
        <f t="shared" si="0"/>
        <v>ＯＫ</v>
      </c>
      <c r="O37" s="7" t="str">
        <f t="shared" si="1"/>
        <v>ＯＫ</v>
      </c>
      <c r="P37" s="7" t="str">
        <f t="shared" si="2"/>
        <v>ＯＫ</v>
      </c>
    </row>
    <row r="38" spans="1:53" s="5" customFormat="1" ht="34.5" customHeight="1" x14ac:dyDescent="0.15">
      <c r="A38" s="6"/>
      <c r="B38" s="372"/>
      <c r="C38" s="366" t="s">
        <v>44</v>
      </c>
      <c r="D38" s="367"/>
      <c r="E38" s="344" t="s">
        <v>252</v>
      </c>
      <c r="F38" s="345"/>
      <c r="G38" s="344" t="s">
        <v>149</v>
      </c>
      <c r="H38" s="345"/>
      <c r="I38" s="346" t="s">
        <v>160</v>
      </c>
      <c r="J38" s="347"/>
      <c r="K38" s="6"/>
      <c r="L38" s="291"/>
      <c r="N38" s="7" t="str">
        <f t="shared" si="0"/>
        <v>ＯＫ</v>
      </c>
      <c r="O38" s="7" t="str">
        <f t="shared" si="1"/>
        <v>ＯＫ</v>
      </c>
      <c r="P38" s="7" t="str">
        <f t="shared" si="2"/>
        <v>ＯＫ</v>
      </c>
    </row>
    <row r="39" spans="1:53" s="5" customFormat="1" ht="34.5" customHeight="1" x14ac:dyDescent="0.15">
      <c r="A39" s="6"/>
      <c r="B39" s="372" t="s">
        <v>46</v>
      </c>
      <c r="C39" s="348" t="s">
        <v>42</v>
      </c>
      <c r="D39" s="349"/>
      <c r="E39" s="350" t="s">
        <v>125</v>
      </c>
      <c r="F39" s="351"/>
      <c r="G39" s="352" t="s">
        <v>125</v>
      </c>
      <c r="H39" s="353"/>
      <c r="I39" s="352" t="s">
        <v>161</v>
      </c>
      <c r="J39" s="353"/>
      <c r="K39" s="6"/>
      <c r="L39" s="297" t="s">
        <v>326</v>
      </c>
      <c r="N39" s="7" t="str">
        <f t="shared" si="0"/>
        <v>ＯＫ</v>
      </c>
      <c r="O39" s="7" t="str">
        <f t="shared" si="1"/>
        <v>ＯＫ</v>
      </c>
      <c r="P39" s="7" t="str">
        <f t="shared" si="2"/>
        <v>ＯＫ</v>
      </c>
    </row>
    <row r="40" spans="1:53" s="5" customFormat="1" ht="34.5" customHeight="1" x14ac:dyDescent="0.15">
      <c r="A40" s="6"/>
      <c r="B40" s="372"/>
      <c r="C40" s="368" t="s">
        <v>43</v>
      </c>
      <c r="D40" s="369"/>
      <c r="E40" s="370" t="s">
        <v>125</v>
      </c>
      <c r="F40" s="371"/>
      <c r="G40" s="354" t="s">
        <v>125</v>
      </c>
      <c r="H40" s="355"/>
      <c r="I40" s="354" t="s">
        <v>162</v>
      </c>
      <c r="J40" s="355"/>
      <c r="K40" s="6"/>
      <c r="L40" s="297"/>
      <c r="N40" s="7" t="str">
        <f t="shared" si="0"/>
        <v>ＯＫ</v>
      </c>
      <c r="O40" s="7" t="str">
        <f t="shared" si="1"/>
        <v>ＯＫ</v>
      </c>
      <c r="P40" s="7" t="str">
        <f t="shared" si="2"/>
        <v>ＯＫ</v>
      </c>
    </row>
    <row r="41" spans="1:53" s="5" customFormat="1" ht="34.5" customHeight="1" thickBot="1" x14ac:dyDescent="0.2">
      <c r="A41" s="6"/>
      <c r="B41" s="393"/>
      <c r="C41" s="373" t="s">
        <v>44</v>
      </c>
      <c r="D41" s="374"/>
      <c r="E41" s="375" t="s">
        <v>125</v>
      </c>
      <c r="F41" s="376"/>
      <c r="G41" s="385" t="s">
        <v>125</v>
      </c>
      <c r="H41" s="386"/>
      <c r="I41" s="385" t="s">
        <v>163</v>
      </c>
      <c r="J41" s="386"/>
      <c r="K41" s="6"/>
      <c r="L41" s="297"/>
      <c r="N41" s="7" t="str">
        <f>IF(ISTEXT(E41),$N$2,$N$3)</f>
        <v>ＯＫ</v>
      </c>
      <c r="O41" s="7" t="str">
        <f t="shared" si="1"/>
        <v>ＯＫ</v>
      </c>
      <c r="P41" s="7" t="str">
        <f t="shared" si="2"/>
        <v>ＯＫ</v>
      </c>
    </row>
    <row r="42" spans="1:53" s="5" customFormat="1" ht="24" customHeight="1" x14ac:dyDescent="0.15">
      <c r="A42" s="6"/>
      <c r="B42" s="377" t="s">
        <v>47</v>
      </c>
      <c r="C42" s="67" t="s">
        <v>48</v>
      </c>
      <c r="D42" s="379" t="s">
        <v>142</v>
      </c>
      <c r="E42" s="82" t="s">
        <v>139</v>
      </c>
      <c r="F42" s="381" t="s">
        <v>75</v>
      </c>
      <c r="G42" s="83" t="s">
        <v>150</v>
      </c>
      <c r="H42" s="383" t="s">
        <v>75</v>
      </c>
      <c r="I42" s="83" t="s">
        <v>166</v>
      </c>
      <c r="J42" s="383" t="s">
        <v>75</v>
      </c>
      <c r="K42" s="6"/>
      <c r="L42" s="291"/>
      <c r="N42" s="7" t="str">
        <f t="shared" si="0"/>
        <v>ＯＫ</v>
      </c>
      <c r="O42" s="7" t="str">
        <f t="shared" si="1"/>
        <v>ＯＫ</v>
      </c>
      <c r="P42" s="7" t="str">
        <f t="shared" si="2"/>
        <v>ＯＫ</v>
      </c>
    </row>
    <row r="43" spans="1:53" s="5" customFormat="1" ht="24" customHeight="1" x14ac:dyDescent="0.15">
      <c r="A43" s="6"/>
      <c r="B43" s="378"/>
      <c r="C43" s="8" t="s">
        <v>49</v>
      </c>
      <c r="D43" s="380"/>
      <c r="E43" s="21" t="s">
        <v>210</v>
      </c>
      <c r="F43" s="382"/>
      <c r="G43" s="13" t="s">
        <v>336</v>
      </c>
      <c r="H43" s="384"/>
      <c r="I43" s="13" t="s">
        <v>51</v>
      </c>
      <c r="J43" s="384"/>
      <c r="K43" s="6"/>
      <c r="L43" s="291"/>
      <c r="N43" s="7" t="str">
        <f t="shared" si="0"/>
        <v>ＯＫ</v>
      </c>
      <c r="O43" s="7" t="str">
        <f t="shared" si="1"/>
        <v>ＯＫ</v>
      </c>
      <c r="P43" s="7" t="str">
        <f t="shared" si="2"/>
        <v>ＯＫ</v>
      </c>
      <c r="R43" s="5" t="s">
        <v>50</v>
      </c>
      <c r="S43" s="5" t="s">
        <v>51</v>
      </c>
      <c r="T43" s="5" t="s">
        <v>52</v>
      </c>
      <c r="U43" s="5" t="s">
        <v>53</v>
      </c>
      <c r="V43" s="5" t="s">
        <v>54</v>
      </c>
      <c r="W43" s="5" t="s">
        <v>184</v>
      </c>
      <c r="X43" s="5" t="s">
        <v>55</v>
      </c>
      <c r="Y43" s="5" t="s">
        <v>56</v>
      </c>
      <c r="Z43" s="5" t="s">
        <v>57</v>
      </c>
      <c r="AA43" s="5" t="s">
        <v>58</v>
      </c>
      <c r="AB43" s="5" t="s">
        <v>59</v>
      </c>
      <c r="AC43" s="5" t="s">
        <v>185</v>
      </c>
      <c r="AD43" s="5" t="s">
        <v>186</v>
      </c>
      <c r="AE43" s="5" t="s">
        <v>187</v>
      </c>
      <c r="AF43" s="5" t="s">
        <v>188</v>
      </c>
      <c r="AG43" s="5" t="s">
        <v>189</v>
      </c>
      <c r="AH43" s="5" t="s">
        <v>190</v>
      </c>
      <c r="AI43" s="5" t="s">
        <v>191</v>
      </c>
      <c r="AJ43" s="5" t="s">
        <v>192</v>
      </c>
      <c r="AK43" s="5" t="s">
        <v>60</v>
      </c>
      <c r="AL43" s="5" t="s">
        <v>193</v>
      </c>
      <c r="AM43" s="5" t="s">
        <v>194</v>
      </c>
      <c r="AN43" s="5" t="s">
        <v>61</v>
      </c>
      <c r="AO43" s="5" t="s">
        <v>62</v>
      </c>
      <c r="AP43" s="5" t="s">
        <v>195</v>
      </c>
      <c r="AQ43" s="5" t="s">
        <v>196</v>
      </c>
      <c r="AR43" s="5" t="s">
        <v>63</v>
      </c>
      <c r="AS43" s="5" t="s">
        <v>197</v>
      </c>
      <c r="AT43" s="5" t="s">
        <v>198</v>
      </c>
      <c r="AU43" s="5" t="s">
        <v>199</v>
      </c>
      <c r="AV43" s="5" t="s">
        <v>200</v>
      </c>
      <c r="AW43" s="5" t="s">
        <v>201</v>
      </c>
      <c r="AX43" s="5" t="s">
        <v>64</v>
      </c>
      <c r="AY43" s="5" t="s">
        <v>202</v>
      </c>
      <c r="AZ43" s="5" t="s">
        <v>203</v>
      </c>
      <c r="BA43" s="5" t="s">
        <v>204</v>
      </c>
    </row>
    <row r="44" spans="1:53" s="5" customFormat="1" ht="24" customHeight="1" x14ac:dyDescent="0.15">
      <c r="A44" s="6"/>
      <c r="B44" s="378" t="s">
        <v>65</v>
      </c>
      <c r="C44" s="8" t="s">
        <v>48</v>
      </c>
      <c r="D44" s="387" t="s">
        <v>142</v>
      </c>
      <c r="E44" s="19" t="s">
        <v>140</v>
      </c>
      <c r="F44" s="403" t="s">
        <v>76</v>
      </c>
      <c r="G44" s="12" t="s">
        <v>151</v>
      </c>
      <c r="H44" s="404" t="s">
        <v>76</v>
      </c>
      <c r="I44" s="12" t="s">
        <v>167</v>
      </c>
      <c r="J44" s="404" t="s">
        <v>75</v>
      </c>
      <c r="K44" s="6"/>
      <c r="L44" s="291"/>
      <c r="N44" s="7" t="str">
        <f t="shared" si="0"/>
        <v>ＯＫ</v>
      </c>
      <c r="O44" s="7" t="str">
        <f t="shared" si="1"/>
        <v>ＯＫ</v>
      </c>
      <c r="P44" s="7" t="str">
        <f t="shared" si="2"/>
        <v>ＯＫ</v>
      </c>
    </row>
    <row r="45" spans="1:53" s="5" customFormat="1" ht="24" customHeight="1" x14ac:dyDescent="0.15">
      <c r="A45" s="6"/>
      <c r="B45" s="378"/>
      <c r="C45" s="8" t="s">
        <v>49</v>
      </c>
      <c r="D45" s="380"/>
      <c r="E45" s="13" t="s">
        <v>210</v>
      </c>
      <c r="F45" s="382"/>
      <c r="G45" s="13" t="s">
        <v>205</v>
      </c>
      <c r="H45" s="384"/>
      <c r="I45" s="13" t="s">
        <v>55</v>
      </c>
      <c r="J45" s="384"/>
      <c r="K45" s="6"/>
      <c r="L45" s="291"/>
      <c r="N45" s="7" t="str">
        <f t="shared" si="0"/>
        <v>ＯＫ</v>
      </c>
      <c r="O45" s="7" t="str">
        <f t="shared" si="1"/>
        <v>ＯＫ</v>
      </c>
      <c r="P45" s="7" t="str">
        <f t="shared" si="2"/>
        <v>ＯＫ</v>
      </c>
    </row>
    <row r="46" spans="1:53" s="5" customFormat="1" ht="24" customHeight="1" x14ac:dyDescent="0.15">
      <c r="A46" s="6"/>
      <c r="B46" s="378" t="s">
        <v>66</v>
      </c>
      <c r="C46" s="8" t="s">
        <v>48</v>
      </c>
      <c r="D46" s="387" t="s">
        <v>142</v>
      </c>
      <c r="E46" s="20" t="s">
        <v>141</v>
      </c>
      <c r="F46" s="403" t="s">
        <v>75</v>
      </c>
      <c r="G46" s="12" t="s">
        <v>152</v>
      </c>
      <c r="H46" s="404" t="s">
        <v>75</v>
      </c>
      <c r="I46" s="12" t="s">
        <v>168</v>
      </c>
      <c r="J46" s="404" t="s">
        <v>75</v>
      </c>
      <c r="K46" s="6"/>
      <c r="L46" s="291"/>
      <c r="N46" s="7" t="str">
        <f t="shared" si="0"/>
        <v>ＯＫ</v>
      </c>
      <c r="O46" s="7" t="str">
        <f t="shared" si="1"/>
        <v>ＯＫ</v>
      </c>
      <c r="P46" s="7" t="str">
        <f t="shared" si="2"/>
        <v>ＯＫ</v>
      </c>
    </row>
    <row r="47" spans="1:53" s="5" customFormat="1" ht="24" customHeight="1" x14ac:dyDescent="0.15">
      <c r="A47" s="6"/>
      <c r="B47" s="378"/>
      <c r="C47" s="8" t="s">
        <v>49</v>
      </c>
      <c r="D47" s="380"/>
      <c r="E47" s="13" t="s">
        <v>210</v>
      </c>
      <c r="F47" s="382"/>
      <c r="G47" s="13" t="s">
        <v>206</v>
      </c>
      <c r="H47" s="384"/>
      <c r="I47" s="13" t="s">
        <v>205</v>
      </c>
      <c r="J47" s="384"/>
      <c r="K47" s="6"/>
      <c r="L47" s="291"/>
      <c r="N47" s="7" t="str">
        <f t="shared" si="0"/>
        <v>ＯＫ</v>
      </c>
      <c r="O47" s="7" t="str">
        <f t="shared" si="1"/>
        <v>ＯＫ</v>
      </c>
      <c r="P47" s="7" t="str">
        <f t="shared" si="2"/>
        <v>ＯＫ</v>
      </c>
    </row>
    <row r="48" spans="1:53" s="5" customFormat="1" ht="24" customHeight="1" x14ac:dyDescent="0.15">
      <c r="A48" s="6"/>
      <c r="B48" s="378" t="s">
        <v>67</v>
      </c>
      <c r="C48" s="8" t="s">
        <v>48</v>
      </c>
      <c r="D48" s="387" t="s">
        <v>142</v>
      </c>
      <c r="E48" s="12" t="s">
        <v>245</v>
      </c>
      <c r="F48" s="403" t="s">
        <v>75</v>
      </c>
      <c r="G48" s="12" t="s">
        <v>153</v>
      </c>
      <c r="H48" s="404" t="s">
        <v>75</v>
      </c>
      <c r="I48" s="12" t="s">
        <v>169</v>
      </c>
      <c r="J48" s="404" t="s">
        <v>75</v>
      </c>
      <c r="K48" s="6"/>
      <c r="L48" s="291"/>
      <c r="N48" s="7" t="str">
        <f>IF(OR(E$32="八重奏",E$32="七重奏",E$32="六重奏",E$32="五重奏",E$32="四重奏"),IF(ISTEXT(E48),$N$2,$N$3),IF(ISTEXT(E48),$N$3,$N$2))</f>
        <v>ＯＫ</v>
      </c>
      <c r="O48" s="7" t="str">
        <f>IF(OR(G$32="八重奏",G$32="七重奏",G$32="六重奏",G$32="五重奏",G$32="四重奏"),IF(ISTEXT(G48),$N$2,$N$3),IF(ISTEXT(G48),$N$3,$N$2))</f>
        <v>ＯＫ</v>
      </c>
      <c r="P48" s="7" t="str">
        <f>IF(OR(I$32="八重奏",I$32="七重奏",I$32="六重奏",I$32="五重奏",I$32="四重奏"),IF(ISTEXT(I48),$N$2,$N$3),IF(ISTEXT(I48),$N$3,$N$2))</f>
        <v>ＯＫ</v>
      </c>
    </row>
    <row r="49" spans="1:50" s="5" customFormat="1" ht="24" customHeight="1" x14ac:dyDescent="0.15">
      <c r="A49" s="6"/>
      <c r="B49" s="378"/>
      <c r="C49" s="8" t="s">
        <v>49</v>
      </c>
      <c r="D49" s="380"/>
      <c r="E49" s="13" t="s">
        <v>246</v>
      </c>
      <c r="F49" s="382"/>
      <c r="G49" s="13" t="s">
        <v>207</v>
      </c>
      <c r="H49" s="384"/>
      <c r="I49" s="13" t="s">
        <v>207</v>
      </c>
      <c r="J49" s="384"/>
      <c r="K49" s="6"/>
      <c r="L49" s="291"/>
      <c r="N49" s="7" t="str">
        <f>IF(OR(E$32="八重奏",E$32="七重奏",E$32="六重奏",E$32="五重奏",E$32="四重奏"),IF(ISTEXT(E49),$N$2,$N$3),IF(ISTEXT(E49),$N$3,$N$2))</f>
        <v>ＯＫ</v>
      </c>
      <c r="O49" s="7" t="str">
        <f>IF(OR(G$32="八重奏",G$32="七重奏",G$32="六重奏",G$32="五重奏",G$32="四重奏"),IF(ISTEXT(G49),$N$2,$N$3),IF(ISTEXT(G49),$N$3,$N$2))</f>
        <v>ＯＫ</v>
      </c>
      <c r="P49" s="7" t="str">
        <f>IF(OR(I$32="八重奏",I$32="七重奏",I$32="六重奏",I$32="五重奏",I$32="四重奏"),IF(ISTEXT(I49),$N$2,$N$3),IF(ISTEXT(I49),$N$3,$N$2))</f>
        <v>ＯＫ</v>
      </c>
    </row>
    <row r="50" spans="1:50" s="5" customFormat="1" ht="24" customHeight="1" x14ac:dyDescent="0.15">
      <c r="A50" s="6"/>
      <c r="B50" s="378" t="s">
        <v>68</v>
      </c>
      <c r="C50" s="8" t="s">
        <v>48</v>
      </c>
      <c r="D50" s="387" t="s">
        <v>142</v>
      </c>
      <c r="E50" s="12" t="s">
        <v>253</v>
      </c>
      <c r="F50" s="403" t="s">
        <v>76</v>
      </c>
      <c r="G50" s="12" t="s">
        <v>154</v>
      </c>
      <c r="H50" s="404" t="s">
        <v>76</v>
      </c>
      <c r="I50" s="12" t="s">
        <v>170</v>
      </c>
      <c r="J50" s="404" t="s">
        <v>75</v>
      </c>
      <c r="K50" s="6"/>
      <c r="L50" s="291"/>
      <c r="N50" s="7" t="str">
        <f>IF(OR(E$32="八重奏",E$32="七重奏",E$32="六重奏",E$32="五重奏"),IF(ISTEXT(E50),$N$2,$N$3),IF(ISTEXT(E50),$N$3,$N$2))</f>
        <v>ＯＫ</v>
      </c>
      <c r="O50" s="7" t="str">
        <f>IF(OR(G$32="八重奏",G$32="七重奏",G$32="六重奏",G$32="五重奏"),IF(ISTEXT(G50),$N$2,$N$3),IF(ISTEXT(G50),$N$3,$N$2))</f>
        <v>ＯＫ</v>
      </c>
      <c r="P50" s="7" t="str">
        <f>IF(OR(I$32="八重奏",I$32="七重奏",I$32="六重奏",I$32="五重奏"),IF(ISTEXT(I50),$N$2,$N$3),IF(ISTEXT(I50),$N$3,$N$2))</f>
        <v>ＯＫ</v>
      </c>
    </row>
    <row r="51" spans="1:50" s="5" customFormat="1" ht="24" customHeight="1" x14ac:dyDescent="0.15">
      <c r="A51" s="6"/>
      <c r="B51" s="378"/>
      <c r="C51" s="8" t="s">
        <v>49</v>
      </c>
      <c r="D51" s="380"/>
      <c r="E51" s="13" t="s">
        <v>246</v>
      </c>
      <c r="F51" s="382"/>
      <c r="G51" s="13" t="s">
        <v>208</v>
      </c>
      <c r="H51" s="384"/>
      <c r="I51" s="13" t="s">
        <v>209</v>
      </c>
      <c r="J51" s="384"/>
      <c r="K51" s="6"/>
      <c r="L51" s="291"/>
      <c r="N51" s="7" t="str">
        <f>IF(OR(E$32="八重奏",E$32="七重奏",E$32="六重奏",E$32="五重奏"),IF(ISTEXT(E51),$N$2,$N$3),IF(ISTEXT(E51),$N$3,$N$2))</f>
        <v>ＯＫ</v>
      </c>
      <c r="O51" s="7" t="str">
        <f>IF(OR(G$32="八重奏",G$32="七重奏",G$32="六重奏",G$32="五重奏"),IF(ISTEXT(G51),$N$2,$N$3),IF(ISTEXT(G51),$N$3,$N$2))</f>
        <v>ＯＫ</v>
      </c>
      <c r="P51" s="7" t="str">
        <f>IF(OR(I$32="八重奏",I$32="七重奏",I$32="六重奏",I$32="五重奏"),IF(ISTEXT(I51),$N$2,$N$3),IF(ISTEXT(I51),$N$3,$N$2))</f>
        <v>ＯＫ</v>
      </c>
    </row>
    <row r="52" spans="1:50" s="5" customFormat="1" ht="24" customHeight="1" x14ac:dyDescent="0.15">
      <c r="A52" s="6"/>
      <c r="B52" s="378" t="s">
        <v>69</v>
      </c>
      <c r="C52" s="8" t="s">
        <v>48</v>
      </c>
      <c r="D52" s="387" t="s">
        <v>142</v>
      </c>
      <c r="E52" s="12" t="s">
        <v>254</v>
      </c>
      <c r="F52" s="403" t="s">
        <v>75</v>
      </c>
      <c r="G52" s="12"/>
      <c r="H52" s="404"/>
      <c r="I52" s="12" t="s">
        <v>171</v>
      </c>
      <c r="J52" s="404" t="s">
        <v>75</v>
      </c>
      <c r="K52" s="6"/>
      <c r="L52" s="291"/>
      <c r="N52" s="7" t="str">
        <f>IF(OR(E$32="八重奏",E$32="七重奏",E$32="六重奏"),IF(ISTEXT(E52),$N$2,$N$3),IF(ISTEXT(E52),$N$3,$N$2))</f>
        <v>ＯＫ</v>
      </c>
      <c r="O52" s="7" t="str">
        <f>IF(OR(G$32="八重奏",G$32="七重奏",G$32="六重奏"),IF(ISTEXT(G52),$N$2,$N$3),IF(ISTEXT(G52),$N$3,$N$2))</f>
        <v>ＯＫ</v>
      </c>
      <c r="P52" s="7" t="str">
        <f>IF(OR(I$32="八重奏",I$32="七重奏",I$32="六重奏"),IF(ISTEXT(I52),$N$2,$N$3),IF(ISTEXT(I52),$N$3,$N$2))</f>
        <v>ＯＫ</v>
      </c>
    </row>
    <row r="53" spans="1:50" s="5" customFormat="1" ht="24" customHeight="1" x14ac:dyDescent="0.15">
      <c r="A53" s="6"/>
      <c r="B53" s="378"/>
      <c r="C53" s="8" t="s">
        <v>49</v>
      </c>
      <c r="D53" s="380"/>
      <c r="E53" s="13" t="s">
        <v>246</v>
      </c>
      <c r="F53" s="382"/>
      <c r="G53" s="13"/>
      <c r="H53" s="384"/>
      <c r="I53" s="13" t="s">
        <v>210</v>
      </c>
      <c r="J53" s="384"/>
      <c r="K53" s="6"/>
      <c r="L53" s="291"/>
      <c r="N53" s="7" t="str">
        <f>IF(OR(E$32="八重奏",E$32="七重奏",E$32="六重奏"),IF(ISTEXT(E53),$N$2,$N$3),IF(ISTEXT(E53),$N$3,$N$2))</f>
        <v>ＯＫ</v>
      </c>
      <c r="O53" s="7" t="str">
        <f>IF(OR(G$32="八重奏",G$32="七重奏",G$32="六重奏"),IF(ISTEXT(G53),$N$2,$N$3),IF(ISTEXT(G53),$N$3,$N$2))</f>
        <v>ＯＫ</v>
      </c>
      <c r="P53" s="7" t="str">
        <f>IF(OR(I$32="八重奏",I$32="七重奏",I$32="六重奏"),IF(ISTEXT(I53),$N$2,$N$3),IF(ISTEXT(I53),$N$3,$N$2))</f>
        <v>ＯＫ</v>
      </c>
    </row>
    <row r="54" spans="1:50" s="5" customFormat="1" ht="24" customHeight="1" x14ac:dyDescent="0.15">
      <c r="A54" s="6"/>
      <c r="B54" s="378" t="s">
        <v>70</v>
      </c>
      <c r="C54" s="8" t="s">
        <v>48</v>
      </c>
      <c r="D54" s="387" t="s">
        <v>142</v>
      </c>
      <c r="E54" s="12" t="s">
        <v>255</v>
      </c>
      <c r="F54" s="403" t="s">
        <v>75</v>
      </c>
      <c r="G54" s="12"/>
      <c r="H54" s="404"/>
      <c r="I54" s="12"/>
      <c r="J54" s="404"/>
      <c r="K54" s="6"/>
      <c r="L54" s="291"/>
      <c r="N54" s="7" t="str">
        <f>IF(OR(E$32="八重奏",E$32="七重奏"),IF(ISTEXT(E54),$N$2,$N$3),IF(ISTEXT(E54),$N$3,$N$2))</f>
        <v>ＯＫ</v>
      </c>
      <c r="O54" s="7" t="str">
        <f>IF(OR(G$32="八重奏",G$32="七重奏"),IF(ISTEXT(G54),$N$2,$N$3),IF(ISTEXT(G54),$N$3,$N$2))</f>
        <v>ＯＫ</v>
      </c>
      <c r="P54" s="7" t="str">
        <f>IF(OR(I$32="八重奏",I$32="七重奏"),IF(ISTEXT(I54),$N$2,$N$3),IF(ISTEXT(I54),$N$3,$N$2))</f>
        <v>ＯＫ</v>
      </c>
    </row>
    <row r="55" spans="1:50" s="5" customFormat="1" ht="24" customHeight="1" x14ac:dyDescent="0.15">
      <c r="A55" s="6"/>
      <c r="B55" s="378"/>
      <c r="C55" s="8" t="s">
        <v>49</v>
      </c>
      <c r="D55" s="380"/>
      <c r="E55" s="13" t="s">
        <v>246</v>
      </c>
      <c r="F55" s="382"/>
      <c r="G55" s="13"/>
      <c r="H55" s="384"/>
      <c r="I55" s="13"/>
      <c r="J55" s="384"/>
      <c r="K55" s="6"/>
      <c r="L55" s="291"/>
      <c r="N55" s="7" t="str">
        <f>IF(OR(E$32="八重奏",E$32="七重奏"),IF(ISTEXT(E55),$N$2,$N$3),IF(ISTEXT(E55),$N$3,$N$2))</f>
        <v>ＯＫ</v>
      </c>
      <c r="O55" s="7" t="str">
        <f>IF(OR(G$32="八重奏",G$32="七重奏"),IF(ISTEXT(G55),$N$2,$N$3),IF(ISTEXT(G55),$N$3,$N$2))</f>
        <v>ＯＫ</v>
      </c>
      <c r="P55" s="7" t="str">
        <f>IF(OR(I$32="八重奏",I$32="七重奏"),IF(ISTEXT(I55),$N$2,$N$3),IF(ISTEXT(I55),$N$3,$N$2))</f>
        <v>ＯＫ</v>
      </c>
    </row>
    <row r="56" spans="1:50" s="5" customFormat="1" ht="24" customHeight="1" x14ac:dyDescent="0.15">
      <c r="A56" s="6"/>
      <c r="B56" s="378" t="s">
        <v>71</v>
      </c>
      <c r="C56" s="8" t="s">
        <v>48</v>
      </c>
      <c r="D56" s="387" t="s">
        <v>142</v>
      </c>
      <c r="E56" s="12"/>
      <c r="F56" s="403"/>
      <c r="G56" s="12"/>
      <c r="H56" s="404"/>
      <c r="I56" s="12"/>
      <c r="J56" s="404"/>
      <c r="K56" s="6"/>
      <c r="L56" s="291"/>
      <c r="N56" s="7" t="str">
        <f>IF(E$32="八重奏",IF(ISTEXT(E56),$N$2,$N$3),IF(ISTEXT(E56),$N$3,$N$2))</f>
        <v>ＯＫ</v>
      </c>
      <c r="O56" s="7" t="str">
        <f>IF(G$32="八重奏",IF(ISTEXT(G56),$N$2,$N$3),IF(ISTEXT(G56),$N$3,$N$2))</f>
        <v>ＯＫ</v>
      </c>
      <c r="P56" s="7" t="str">
        <f>IF(I$32="八重奏",IF(ISTEXT(I56),$N$2,$N$3),IF(ISTEXT(I56),$N$3,$N$2))</f>
        <v>ＯＫ</v>
      </c>
    </row>
    <row r="57" spans="1:50" s="5" customFormat="1" ht="24" customHeight="1" thickBot="1" x14ac:dyDescent="0.2">
      <c r="A57" s="6"/>
      <c r="B57" s="398"/>
      <c r="C57" s="130" t="s">
        <v>49</v>
      </c>
      <c r="D57" s="399"/>
      <c r="E57" s="84"/>
      <c r="F57" s="405"/>
      <c r="G57" s="84"/>
      <c r="H57" s="406"/>
      <c r="I57" s="84"/>
      <c r="J57" s="406"/>
      <c r="K57" s="6"/>
      <c r="L57" s="291"/>
      <c r="N57" s="7" t="str">
        <f>IF(E$32="八重奏",IF(ISTEXT(E57),$N$2,$N$3),IF(ISTEXT(E57),$N$3,$N$2))</f>
        <v>ＯＫ</v>
      </c>
      <c r="O57" s="7" t="str">
        <f>IF(G$32="八重奏",IF(ISTEXT(G57),$N$2,$N$3),IF(ISTEXT(G57),$N$3,$N$2))</f>
        <v>ＯＫ</v>
      </c>
      <c r="P57" s="7" t="str">
        <f>IF(I$32="八重奏",IF(ISTEXT(I57),$N$2,$N$3),IF(ISTEXT(I57),$N$3,$N$2))</f>
        <v>ＯＫ</v>
      </c>
    </row>
    <row r="58" spans="1:50" s="5" customFormat="1" ht="24" customHeight="1" thickBot="1" x14ac:dyDescent="0.2">
      <c r="A58" s="6"/>
      <c r="B58" s="388" t="s">
        <v>211</v>
      </c>
      <c r="C58" s="389"/>
      <c r="D58" s="390"/>
      <c r="E58" s="216" t="s">
        <v>285</v>
      </c>
      <c r="F58" s="131" t="s">
        <v>75</v>
      </c>
      <c r="G58" s="216"/>
      <c r="H58" s="131" t="s">
        <v>76</v>
      </c>
      <c r="I58" s="216" t="s">
        <v>213</v>
      </c>
      <c r="J58" s="131" t="s">
        <v>75</v>
      </c>
      <c r="K58" s="6"/>
      <c r="L58" s="291"/>
      <c r="N58" s="7" t="str">
        <f>IF(ISTEXT(F58),$N$2,$N$3)</f>
        <v>ＯＫ</v>
      </c>
      <c r="O58" s="7" t="str">
        <f>IF(O$31=$N$2,IF(ISTEXT(H58),$N$2,$N$3),IF(ISTEXT(H58),$N$3,$N$2))</f>
        <v>ＯＫ</v>
      </c>
      <c r="P58" s="7" t="str">
        <f>IF(P$31=$N$2,IF(ISTEXT(J58),$N$2,$N$3),IF(ISTEXT(J58),$N$3,$N$2))</f>
        <v>ＯＫ</v>
      </c>
    </row>
    <row r="59" spans="1:50" s="5" customFormat="1" ht="24" customHeight="1" thickBot="1" x14ac:dyDescent="0.2">
      <c r="A59" s="6"/>
      <c r="B59" s="388" t="s">
        <v>224</v>
      </c>
      <c r="C59" s="389"/>
      <c r="D59" s="390"/>
      <c r="E59" s="391">
        <v>15</v>
      </c>
      <c r="F59" s="392"/>
      <c r="G59" s="391">
        <v>0</v>
      </c>
      <c r="H59" s="392"/>
      <c r="I59" s="391">
        <v>2</v>
      </c>
      <c r="J59" s="392"/>
      <c r="K59" s="6"/>
      <c r="L59" s="291"/>
      <c r="N59" s="7" t="str">
        <f>IF(ISNUMBER(E59),$N$2,$N$3)</f>
        <v>ＯＫ</v>
      </c>
      <c r="O59" s="7" t="str">
        <f t="shared" ref="O59:O61" si="3">IF(O$31=$N$2,IF(ISNUMBER(G59),$N$2,$N$3),IF(ISNUMBER(G59),$N$3,$N$2))</f>
        <v>ＯＫ</v>
      </c>
      <c r="P59" s="7" t="str">
        <f t="shared" ref="P59:P61" si="4">IF(P$31=$N$2,IF(ISNUMBER(I59),$N$2,$N$3),IF(ISNUMBER(I59),$N$3,$N$2))</f>
        <v>ＯＫ</v>
      </c>
    </row>
    <row r="60" spans="1:50" s="5" customFormat="1" ht="24" customHeight="1" thickBot="1" x14ac:dyDescent="0.2">
      <c r="A60" s="6"/>
      <c r="B60" s="388" t="s">
        <v>215</v>
      </c>
      <c r="C60" s="389"/>
      <c r="D60" s="390"/>
      <c r="E60" s="216" t="s">
        <v>256</v>
      </c>
      <c r="F60" s="131" t="s">
        <v>216</v>
      </c>
      <c r="G60" s="216" t="s">
        <v>257</v>
      </c>
      <c r="H60" s="131" t="s">
        <v>219</v>
      </c>
      <c r="I60" s="216"/>
      <c r="J60" s="131" t="s">
        <v>218</v>
      </c>
      <c r="K60" s="6"/>
      <c r="L60" s="291"/>
      <c r="N60" s="7" t="str">
        <f t="shared" ref="N60" si="5">IF(ISTEXT(F60),$N$2,$N$3)</f>
        <v>ＯＫ</v>
      </c>
      <c r="O60" s="7" t="str">
        <f>IF(O$31=$N$2,IF(ISTEXT(H60),$N$2,$N$3),IF(ISTEXT(H60),$N$3,$N$2))</f>
        <v>ＯＫ</v>
      </c>
      <c r="P60" s="7" t="str">
        <f>IF(P$31=$N$2,IF(ISTEXT(J60),$N$2,$N$3),IF(ISTEXT(J60),$N$3,$N$2))</f>
        <v>ＯＫ</v>
      </c>
    </row>
    <row r="61" spans="1:50" s="5" customFormat="1" ht="24" customHeight="1" thickBot="1" x14ac:dyDescent="0.2">
      <c r="A61" s="6"/>
      <c r="B61" s="400" t="s">
        <v>303</v>
      </c>
      <c r="C61" s="401"/>
      <c r="D61" s="402"/>
      <c r="E61" s="391">
        <v>1</v>
      </c>
      <c r="F61" s="392"/>
      <c r="G61" s="391">
        <v>3</v>
      </c>
      <c r="H61" s="392"/>
      <c r="I61" s="391">
        <v>4</v>
      </c>
      <c r="J61" s="392"/>
      <c r="K61" s="6"/>
      <c r="L61" s="148" t="s">
        <v>220</v>
      </c>
      <c r="N61" s="7" t="str">
        <f>IF(ISNUMBER(E61),$N$2,$N$3)</f>
        <v>ＯＫ</v>
      </c>
      <c r="O61" s="7" t="str">
        <f t="shared" si="3"/>
        <v>ＯＫ</v>
      </c>
      <c r="P61" s="7" t="str">
        <f t="shared" si="4"/>
        <v>ＯＫ</v>
      </c>
      <c r="Q61" s="5">
        <v>0</v>
      </c>
      <c r="R61" s="5">
        <v>1</v>
      </c>
      <c r="S61" s="5">
        <v>2</v>
      </c>
      <c r="T61" s="5">
        <v>3</v>
      </c>
      <c r="U61" s="5">
        <v>4</v>
      </c>
      <c r="V61" s="5">
        <v>5</v>
      </c>
      <c r="W61" s="5">
        <v>6</v>
      </c>
      <c r="X61" s="5">
        <v>7</v>
      </c>
      <c r="Y61" s="5">
        <v>8</v>
      </c>
      <c r="Z61" s="5">
        <v>9</v>
      </c>
      <c r="AA61" s="5">
        <v>10</v>
      </c>
      <c r="AB61" s="5">
        <v>11</v>
      </c>
      <c r="AC61" s="5">
        <v>12</v>
      </c>
      <c r="AD61" s="5">
        <v>13</v>
      </c>
      <c r="AE61" s="5">
        <v>14</v>
      </c>
      <c r="AF61" s="5">
        <v>15</v>
      </c>
      <c r="AG61" s="5">
        <v>16</v>
      </c>
      <c r="AH61" s="5">
        <v>17</v>
      </c>
      <c r="AI61" s="5">
        <v>18</v>
      </c>
      <c r="AJ61" s="5">
        <v>19</v>
      </c>
      <c r="AK61" s="5">
        <v>20</v>
      </c>
    </row>
    <row r="62" spans="1:50" s="5" customFormat="1" ht="24" customHeight="1" thickBot="1" x14ac:dyDescent="0.2">
      <c r="A62" s="6"/>
      <c r="B62" s="292" t="s">
        <v>72</v>
      </c>
      <c r="C62" s="293"/>
      <c r="D62" s="294"/>
      <c r="E62" s="295">
        <v>0.1944444444444445</v>
      </c>
      <c r="F62" s="296"/>
      <c r="G62" s="295">
        <v>0.12500000000000003</v>
      </c>
      <c r="H62" s="296"/>
      <c r="I62" s="295">
        <v>0.16666666666666671</v>
      </c>
      <c r="J62" s="296"/>
      <c r="K62" s="6"/>
      <c r="L62" s="395"/>
      <c r="N62" s="7" t="str">
        <f>IF(ISNUMBER(E62),$N$2,$N$3)</f>
        <v>ＯＫ</v>
      </c>
      <c r="O62" s="7" t="str">
        <f>IF(O$31=$N$2,IF(ISNUMBER(G62),$N$2,$N$3),IF(ISNUMBER(G62),$N$3,$N$2))</f>
        <v>ＯＫ</v>
      </c>
      <c r="P62" s="7" t="str">
        <f>IF(P$31=$N$2,IF(ISNUMBER(I62),$N$2,$N$3),IF(ISNUMBER(I62),$N$3,$N$2))</f>
        <v>ＯＫ</v>
      </c>
      <c r="R62" s="14">
        <v>6.25E-2</v>
      </c>
      <c r="S62" s="14">
        <f t="shared" ref="S62:AM62" si="6">R62+TIME(0,10,0)</f>
        <v>6.9444444444444448E-2</v>
      </c>
      <c r="T62" s="14">
        <f t="shared" si="6"/>
        <v>7.6388888888888895E-2</v>
      </c>
      <c r="U62" s="14">
        <f t="shared" si="6"/>
        <v>8.3333333333333343E-2</v>
      </c>
      <c r="V62" s="14">
        <f t="shared" si="6"/>
        <v>9.027777777777779E-2</v>
      </c>
      <c r="W62" s="14">
        <f t="shared" si="6"/>
        <v>9.7222222222222238E-2</v>
      </c>
      <c r="X62" s="14">
        <f t="shared" si="6"/>
        <v>0.10416666666666669</v>
      </c>
      <c r="Y62" s="14">
        <f t="shared" si="6"/>
        <v>0.11111111111111113</v>
      </c>
      <c r="Z62" s="14">
        <f t="shared" si="6"/>
        <v>0.11805555555555558</v>
      </c>
      <c r="AA62" s="14">
        <f t="shared" si="6"/>
        <v>0.12500000000000003</v>
      </c>
      <c r="AB62" s="14">
        <f t="shared" si="6"/>
        <v>0.13194444444444448</v>
      </c>
      <c r="AC62" s="14">
        <f t="shared" si="6"/>
        <v>0.13888888888888892</v>
      </c>
      <c r="AD62" s="14">
        <f t="shared" si="6"/>
        <v>0.14583333333333337</v>
      </c>
      <c r="AE62" s="14">
        <f t="shared" si="6"/>
        <v>0.15277777777777782</v>
      </c>
      <c r="AF62" s="14">
        <f t="shared" si="6"/>
        <v>0.15972222222222227</v>
      </c>
      <c r="AG62" s="14">
        <f t="shared" si="6"/>
        <v>0.16666666666666671</v>
      </c>
      <c r="AH62" s="14">
        <f t="shared" si="6"/>
        <v>0.17361111111111116</v>
      </c>
      <c r="AI62" s="14">
        <f t="shared" si="6"/>
        <v>0.18055555555555561</v>
      </c>
      <c r="AJ62" s="14">
        <f t="shared" si="6"/>
        <v>0.18750000000000006</v>
      </c>
      <c r="AK62" s="14">
        <f t="shared" si="6"/>
        <v>0.1944444444444445</v>
      </c>
      <c r="AL62" s="14">
        <f t="shared" si="6"/>
        <v>0.20138888888888895</v>
      </c>
      <c r="AM62" s="14">
        <f t="shared" si="6"/>
        <v>0.2083333333333334</v>
      </c>
      <c r="AN62" s="14"/>
      <c r="AO62" s="14"/>
      <c r="AP62" s="14"/>
      <c r="AQ62" s="14"/>
      <c r="AR62" s="14"/>
      <c r="AS62" s="14"/>
      <c r="AT62" s="14"/>
      <c r="AU62" s="14"/>
      <c r="AV62" s="14"/>
      <c r="AW62" s="14"/>
      <c r="AX62" s="14"/>
    </row>
    <row r="63" spans="1:50" s="5" customFormat="1" ht="24" customHeight="1" thickBot="1" x14ac:dyDescent="0.2">
      <c r="A63" s="6"/>
      <c r="B63" s="292" t="s">
        <v>338</v>
      </c>
      <c r="C63" s="293"/>
      <c r="D63" s="294"/>
      <c r="E63" s="295" t="s">
        <v>73</v>
      </c>
      <c r="F63" s="296"/>
      <c r="G63" s="295" t="s">
        <v>74</v>
      </c>
      <c r="H63" s="296"/>
      <c r="I63" s="295" t="s">
        <v>74</v>
      </c>
      <c r="J63" s="296"/>
      <c r="K63" s="6"/>
      <c r="L63" s="395"/>
      <c r="N63" s="7" t="str">
        <f>IF(ISTEXT(E63),$N$2,$N$3)</f>
        <v>ＯＫ</v>
      </c>
      <c r="O63" s="7" t="str">
        <f>IF(O$31=$N$2,IF(ISTEXT(G63),$N$2,$N$3),IF(ISTEXT(G63),$N$3,$N$2))</f>
        <v>ＯＫ</v>
      </c>
      <c r="P63" s="7" t="str">
        <f>IF(P$31=$N$2,IF(ISTEXT(I63),$N$2,$N$3),IF(ISTEXT(I63),$N$3,$N$2))</f>
        <v>ＯＫ</v>
      </c>
      <c r="R63" s="5" t="s">
        <v>73</v>
      </c>
      <c r="S63" s="5" t="s">
        <v>74</v>
      </c>
      <c r="T63" s="14"/>
      <c r="U63" s="14"/>
      <c r="V63" s="14"/>
      <c r="W63" s="14"/>
      <c r="X63" s="14"/>
      <c r="Y63" s="14"/>
      <c r="Z63" s="14"/>
      <c r="AA63" s="14"/>
      <c r="AB63" s="14"/>
      <c r="AC63" s="14"/>
      <c r="AD63" s="14"/>
      <c r="AE63" s="14"/>
      <c r="AF63" s="14"/>
      <c r="AG63" s="14"/>
      <c r="AH63" s="14"/>
      <c r="AI63" s="14"/>
      <c r="AJ63" s="14"/>
      <c r="AK63" s="14"/>
      <c r="AL63" s="14"/>
      <c r="AM63" s="14"/>
      <c r="AN63" s="14"/>
      <c r="AO63" s="14"/>
      <c r="AP63" s="14"/>
      <c r="AQ63" s="14"/>
      <c r="AR63" s="14"/>
      <c r="AS63" s="14"/>
      <c r="AT63" s="14"/>
      <c r="AU63" s="14"/>
      <c r="AV63" s="14"/>
      <c r="AW63" s="14"/>
      <c r="AX63" s="14"/>
    </row>
    <row r="64" spans="1:50" s="5" customFormat="1" ht="24" customHeight="1" thickBot="1" x14ac:dyDescent="0.2">
      <c r="A64" s="6"/>
      <c r="B64" s="292" t="s">
        <v>308</v>
      </c>
      <c r="C64" s="293"/>
      <c r="D64" s="294"/>
      <c r="E64" s="396" t="s">
        <v>73</v>
      </c>
      <c r="F64" s="397"/>
      <c r="G64" s="396" t="s">
        <v>74</v>
      </c>
      <c r="H64" s="397"/>
      <c r="I64" s="396" t="s">
        <v>73</v>
      </c>
      <c r="J64" s="397"/>
      <c r="K64" s="6"/>
      <c r="L64" s="395"/>
      <c r="N64" s="7" t="str">
        <f>IF(ISTEXT(E64),$N$2,$N$3)</f>
        <v>ＯＫ</v>
      </c>
      <c r="O64" s="7" t="str">
        <f>IF(O$31=$N$2,IF(ISTEXT(G64),$N$2,$N$3),IF(ISTEXT(G64),$N$3,$N$2))</f>
        <v>ＯＫ</v>
      </c>
      <c r="P64" s="7" t="str">
        <f>IF(P$31=$N$2,IF(ISTEXT(I64),$N$2,$N$3),IF(ISTEXT(I64),$N$3,$N$2))</f>
        <v>ＯＫ</v>
      </c>
      <c r="R64" s="5" t="s">
        <v>73</v>
      </c>
      <c r="S64" s="5" t="s">
        <v>74</v>
      </c>
      <c r="T64" s="5" t="s">
        <v>143</v>
      </c>
      <c r="U64" s="5" t="s">
        <v>144</v>
      </c>
      <c r="V64" s="5" t="s">
        <v>216</v>
      </c>
      <c r="W64" s="5" t="s">
        <v>217</v>
      </c>
      <c r="X64" s="5" t="s">
        <v>218</v>
      </c>
    </row>
    <row r="65" spans="1:21" s="5" customFormat="1" ht="24" customHeight="1" x14ac:dyDescent="0.15">
      <c r="A65" s="143"/>
      <c r="B65" s="141"/>
      <c r="C65" s="141"/>
      <c r="D65" s="141"/>
      <c r="E65" s="142"/>
      <c r="F65" s="142"/>
      <c r="G65" s="142"/>
      <c r="H65" s="142"/>
      <c r="I65" s="142"/>
      <c r="J65" s="142"/>
      <c r="K65" s="143"/>
      <c r="L65" s="143"/>
      <c r="N65" s="154"/>
      <c r="O65" s="154"/>
      <c r="P65" s="154"/>
      <c r="R65" s="5">
        <v>1</v>
      </c>
      <c r="S65" s="5">
        <v>2</v>
      </c>
      <c r="T65" s="5">
        <v>3</v>
      </c>
      <c r="U65" s="5">
        <v>4</v>
      </c>
    </row>
    <row r="66" spans="1:21" s="5" customFormat="1" ht="24" customHeight="1" x14ac:dyDescent="0.15">
      <c r="A66" s="143"/>
      <c r="B66" s="141"/>
      <c r="C66" s="141"/>
      <c r="D66" s="298" t="s">
        <v>302</v>
      </c>
      <c r="E66" s="298"/>
      <c r="F66" s="298"/>
      <c r="G66" s="298"/>
      <c r="H66" s="298"/>
      <c r="I66" s="298"/>
      <c r="J66" s="142"/>
      <c r="K66" s="143"/>
      <c r="L66" s="143"/>
      <c r="N66" s="65"/>
      <c r="O66" s="65"/>
      <c r="P66" s="65"/>
    </row>
    <row r="67" spans="1:21" ht="17.25" x14ac:dyDescent="0.15">
      <c r="D67" s="144"/>
      <c r="E67" s="144"/>
      <c r="F67" s="144"/>
      <c r="G67" s="144"/>
      <c r="H67" s="144"/>
      <c r="I67" s="140"/>
      <c r="N67" s="155"/>
      <c r="O67" s="155"/>
      <c r="P67" s="155"/>
    </row>
    <row r="68" spans="1:21" ht="17.25" x14ac:dyDescent="0.15">
      <c r="D68" s="144"/>
      <c r="E68" s="144" t="s">
        <v>304</v>
      </c>
      <c r="F68" s="144"/>
      <c r="G68" s="144"/>
      <c r="H68" s="144"/>
      <c r="I68" s="140"/>
      <c r="N68" s="155"/>
      <c r="O68" s="155"/>
      <c r="P68" s="155"/>
    </row>
    <row r="69" spans="1:21" ht="17.25" x14ac:dyDescent="0.15">
      <c r="D69" s="153">
        <v>1</v>
      </c>
      <c r="E69" s="144" t="s">
        <v>293</v>
      </c>
      <c r="F69" s="144"/>
      <c r="G69" s="144"/>
      <c r="H69" s="144"/>
      <c r="I69" s="140"/>
      <c r="N69" s="155"/>
      <c r="O69" s="155"/>
      <c r="P69" s="155"/>
    </row>
    <row r="70" spans="1:21" ht="17.25" x14ac:dyDescent="0.15">
      <c r="D70" s="153">
        <v>2</v>
      </c>
      <c r="E70" s="144" t="s">
        <v>348</v>
      </c>
      <c r="F70" s="144"/>
      <c r="G70" s="144"/>
      <c r="H70" s="144"/>
      <c r="I70" s="140"/>
      <c r="N70" s="155"/>
      <c r="O70" s="155"/>
      <c r="P70" s="155"/>
    </row>
    <row r="71" spans="1:21" ht="17.25" x14ac:dyDescent="0.15">
      <c r="D71" s="153"/>
      <c r="E71" s="144" t="s">
        <v>301</v>
      </c>
      <c r="F71" s="144"/>
      <c r="G71" s="144"/>
      <c r="H71" s="144"/>
      <c r="I71" s="140"/>
      <c r="N71" s="155"/>
      <c r="O71" s="155"/>
      <c r="P71" s="155"/>
    </row>
    <row r="72" spans="1:21" ht="17.25" x14ac:dyDescent="0.15">
      <c r="D72" s="153">
        <v>3</v>
      </c>
      <c r="E72" s="144" t="s">
        <v>298</v>
      </c>
      <c r="F72" s="144"/>
      <c r="G72" s="144"/>
      <c r="H72" s="144"/>
      <c r="I72" s="140"/>
      <c r="N72" s="155"/>
      <c r="O72" s="155"/>
      <c r="P72" s="155"/>
    </row>
    <row r="73" spans="1:21" ht="17.25" x14ac:dyDescent="0.15">
      <c r="D73" s="153">
        <v>4</v>
      </c>
      <c r="E73" s="144" t="s">
        <v>300</v>
      </c>
      <c r="F73" s="144"/>
      <c r="G73" s="144"/>
      <c r="H73" s="144"/>
      <c r="I73" s="140"/>
      <c r="N73" s="155"/>
      <c r="O73" s="155"/>
      <c r="P73" s="155"/>
    </row>
    <row r="74" spans="1:21" ht="17.25" x14ac:dyDescent="0.15">
      <c r="D74" s="153">
        <v>5</v>
      </c>
      <c r="E74" s="144" t="s">
        <v>296</v>
      </c>
      <c r="F74" s="144"/>
      <c r="G74" s="144"/>
      <c r="H74" s="144"/>
      <c r="I74" s="140"/>
      <c r="N74" s="155"/>
      <c r="O74" s="155"/>
      <c r="P74" s="155"/>
    </row>
    <row r="75" spans="1:21" ht="17.25" x14ac:dyDescent="0.15">
      <c r="D75" s="144"/>
      <c r="E75" s="144"/>
      <c r="F75" s="144"/>
      <c r="G75" s="144"/>
      <c r="H75" s="144"/>
      <c r="I75" s="140"/>
    </row>
    <row r="76" spans="1:21" ht="17.25" x14ac:dyDescent="0.15">
      <c r="D76" s="152" t="s">
        <v>294</v>
      </c>
      <c r="E76" s="152"/>
      <c r="F76" s="152"/>
      <c r="G76" s="152"/>
      <c r="H76" s="144"/>
      <c r="I76" s="140"/>
    </row>
    <row r="77" spans="1:21" ht="17.25" x14ac:dyDescent="0.15">
      <c r="D77" s="144"/>
      <c r="E77" s="144"/>
      <c r="F77" s="144"/>
      <c r="G77" s="144"/>
      <c r="H77" s="144"/>
      <c r="I77" s="140"/>
    </row>
    <row r="79" spans="1:21" x14ac:dyDescent="0.15">
      <c r="D79" s="287"/>
      <c r="E79" s="287"/>
      <c r="F79" s="287"/>
      <c r="G79" s="287"/>
      <c r="H79" s="287"/>
      <c r="I79" s="287"/>
      <c r="J79" s="287"/>
    </row>
    <row r="80" spans="1:21" x14ac:dyDescent="0.15">
      <c r="D80" s="287"/>
      <c r="E80" s="287"/>
      <c r="F80" s="287"/>
      <c r="G80" s="287"/>
      <c r="H80" s="287"/>
      <c r="I80" s="287"/>
      <c r="J80" s="287"/>
    </row>
    <row r="81" spans="4:10" ht="69.599999999999994" customHeight="1" x14ac:dyDescent="0.15">
      <c r="D81" s="394" t="s">
        <v>349</v>
      </c>
      <c r="E81" s="394"/>
      <c r="F81" s="394"/>
      <c r="G81" s="394"/>
      <c r="H81" s="394"/>
      <c r="I81" s="394"/>
      <c r="J81" s="394"/>
    </row>
  </sheetData>
  <sheetProtection selectLockedCells="1"/>
  <mergeCells count="153">
    <mergeCell ref="B11:I11"/>
    <mergeCell ref="D81:J81"/>
    <mergeCell ref="L39:L41"/>
    <mergeCell ref="L5:L38"/>
    <mergeCell ref="L42:L60"/>
    <mergeCell ref="D66:I66"/>
    <mergeCell ref="B62:D62"/>
    <mergeCell ref="E62:F62"/>
    <mergeCell ref="G62:H62"/>
    <mergeCell ref="I62:J62"/>
    <mergeCell ref="L62:L64"/>
    <mergeCell ref="B64:D64"/>
    <mergeCell ref="E64:F64"/>
    <mergeCell ref="G64:H64"/>
    <mergeCell ref="I64:J64"/>
    <mergeCell ref="B59:D59"/>
    <mergeCell ref="E59:F59"/>
    <mergeCell ref="G59:H59"/>
    <mergeCell ref="I59:J59"/>
    <mergeCell ref="B60:D60"/>
    <mergeCell ref="B61:D61"/>
    <mergeCell ref="E61:F61"/>
    <mergeCell ref="G61:H61"/>
    <mergeCell ref="I61:J61"/>
    <mergeCell ref="B56:B57"/>
    <mergeCell ref="D56:D57"/>
    <mergeCell ref="F56:F57"/>
    <mergeCell ref="H56:H57"/>
    <mergeCell ref="J56:J57"/>
    <mergeCell ref="B58:D58"/>
    <mergeCell ref="B52:B53"/>
    <mergeCell ref="D52:D53"/>
    <mergeCell ref="F52:F53"/>
    <mergeCell ref="H52:H53"/>
    <mergeCell ref="J52:J53"/>
    <mergeCell ref="B54:B55"/>
    <mergeCell ref="D54:D55"/>
    <mergeCell ref="F54:F55"/>
    <mergeCell ref="H54:H55"/>
    <mergeCell ref="J54:J55"/>
    <mergeCell ref="B48:B49"/>
    <mergeCell ref="D48:D49"/>
    <mergeCell ref="F48:F49"/>
    <mergeCell ref="H48:H49"/>
    <mergeCell ref="J48:J49"/>
    <mergeCell ref="B50:B51"/>
    <mergeCell ref="D50:D51"/>
    <mergeCell ref="F50:F51"/>
    <mergeCell ref="H50:H51"/>
    <mergeCell ref="J50:J51"/>
    <mergeCell ref="B44:B45"/>
    <mergeCell ref="D44:D45"/>
    <mergeCell ref="F44:F45"/>
    <mergeCell ref="H44:H45"/>
    <mergeCell ref="J44:J45"/>
    <mergeCell ref="B46:B47"/>
    <mergeCell ref="D46:D47"/>
    <mergeCell ref="F46:F47"/>
    <mergeCell ref="H46:H47"/>
    <mergeCell ref="J46:J47"/>
    <mergeCell ref="C38:D38"/>
    <mergeCell ref="E38:F38"/>
    <mergeCell ref="G38:H38"/>
    <mergeCell ref="E41:F41"/>
    <mergeCell ref="G41:H41"/>
    <mergeCell ref="I41:J41"/>
    <mergeCell ref="B42:B43"/>
    <mergeCell ref="D42:D43"/>
    <mergeCell ref="F42:F43"/>
    <mergeCell ref="H42:H43"/>
    <mergeCell ref="J42:J43"/>
    <mergeCell ref="B39:B41"/>
    <mergeCell ref="C39:D39"/>
    <mergeCell ref="E39:F39"/>
    <mergeCell ref="G39:H39"/>
    <mergeCell ref="I39:J39"/>
    <mergeCell ref="C40:D40"/>
    <mergeCell ref="E40:F40"/>
    <mergeCell ref="G40:H40"/>
    <mergeCell ref="I40:J40"/>
    <mergeCell ref="C41:D41"/>
    <mergeCell ref="B32:D32"/>
    <mergeCell ref="E32:F32"/>
    <mergeCell ref="G32:H32"/>
    <mergeCell ref="I36:J36"/>
    <mergeCell ref="C37:D37"/>
    <mergeCell ref="E37:F37"/>
    <mergeCell ref="B33:B35"/>
    <mergeCell ref="C33:D33"/>
    <mergeCell ref="E33:F33"/>
    <mergeCell ref="G33:H33"/>
    <mergeCell ref="I33:J33"/>
    <mergeCell ref="C34:D34"/>
    <mergeCell ref="E34:F34"/>
    <mergeCell ref="G34:H34"/>
    <mergeCell ref="I34:J34"/>
    <mergeCell ref="C35:D35"/>
    <mergeCell ref="G37:H37"/>
    <mergeCell ref="I37:J37"/>
    <mergeCell ref="G35:H35"/>
    <mergeCell ref="I35:J35"/>
    <mergeCell ref="B36:B38"/>
    <mergeCell ref="C36:D36"/>
    <mergeCell ref="E36:F36"/>
    <mergeCell ref="G36:H36"/>
    <mergeCell ref="E30:F30"/>
    <mergeCell ref="G30:H30"/>
    <mergeCell ref="I30:J30"/>
    <mergeCell ref="I38:J38"/>
    <mergeCell ref="E35:F35"/>
    <mergeCell ref="A2:K2"/>
    <mergeCell ref="A3:K3"/>
    <mergeCell ref="B19:B22"/>
    <mergeCell ref="C19:D19"/>
    <mergeCell ref="E19:F19"/>
    <mergeCell ref="C20:D20"/>
    <mergeCell ref="E20:F20"/>
    <mergeCell ref="C22:D22"/>
    <mergeCell ref="E22:F22"/>
    <mergeCell ref="B16:D16"/>
    <mergeCell ref="E16:F16"/>
    <mergeCell ref="B17:D17"/>
    <mergeCell ref="E17:F17"/>
    <mergeCell ref="B18:D18"/>
    <mergeCell ref="E18:F18"/>
    <mergeCell ref="C21:D21"/>
    <mergeCell ref="E21:F21"/>
    <mergeCell ref="B7:I7"/>
    <mergeCell ref="B6:I6"/>
    <mergeCell ref="B8:I8"/>
    <mergeCell ref="B9:I9"/>
    <mergeCell ref="B10:I10"/>
    <mergeCell ref="B12:D12"/>
    <mergeCell ref="G31:H31"/>
    <mergeCell ref="I31:J31"/>
    <mergeCell ref="B63:D63"/>
    <mergeCell ref="E63:F63"/>
    <mergeCell ref="G63:H63"/>
    <mergeCell ref="I63:J63"/>
    <mergeCell ref="I32:J32"/>
    <mergeCell ref="B23:C24"/>
    <mergeCell ref="B25:C26"/>
    <mergeCell ref="E12:F12"/>
    <mergeCell ref="B13:D13"/>
    <mergeCell ref="E13:F13"/>
    <mergeCell ref="B14:D14"/>
    <mergeCell ref="E14:F14"/>
    <mergeCell ref="B15:D15"/>
    <mergeCell ref="E15:F15"/>
    <mergeCell ref="B31:D31"/>
    <mergeCell ref="E31:F31"/>
    <mergeCell ref="B28:I28"/>
    <mergeCell ref="B30:D30"/>
  </mergeCells>
  <phoneticPr fontId="31"/>
  <dataValidations count="16">
    <dataValidation type="list" allowBlank="1" showInputMessage="1" showErrorMessage="1" sqref="E59:J59" xr:uid="{00000000-0002-0000-0200-000000000000}">
      <formula1>$Q$61:$AK$61</formula1>
    </dataValidation>
    <dataValidation type="list" allowBlank="1" showInputMessage="1" showErrorMessage="1" sqref="E45 E47 E49 E51 E53 E55 G43" xr:uid="{00000000-0002-0000-0200-000001000000}">
      <formula1>$R$43:$BA$43</formula1>
    </dataValidation>
    <dataValidation type="list" allowBlank="1" showInputMessage="1" showErrorMessage="1" sqref="E61:J61" xr:uid="{00000000-0002-0000-0200-000002000000}">
      <formula1>$R$65:$U$65</formula1>
    </dataValidation>
    <dataValidation type="list" allowBlank="1" showInputMessage="1" showErrorMessage="1" errorTitle="もう一度！" error="○か×を選択してください" sqref="F60 J60 H60" xr:uid="{00000000-0002-0000-0200-000003000000}">
      <formula1>$V$64:$X$64</formula1>
    </dataValidation>
    <dataValidation type="list" allowBlank="1" showInputMessage="1" showErrorMessage="1" sqref="E57 I57 I55 I45 G53 G55 G57 I43" xr:uid="{00000000-0002-0000-0200-000004000000}">
      <formula1>$R$43:$AX$43</formula1>
    </dataValidation>
    <dataValidation type="list" allowBlank="1" showInputMessage="1" showErrorMessage="1" sqref="E43 I53 I51 I49 I47 G51 G49 G47 G45" xr:uid="{00000000-0002-0000-0200-000005000000}">
      <formula1>$AQ$43:$BZ$43</formula1>
    </dataValidation>
    <dataValidation type="list" allowBlank="1" showInputMessage="1" showErrorMessage="1" sqref="E31:J31" xr:uid="{00000000-0002-0000-0200-000006000000}">
      <formula1>$R$31:$AE$31</formula1>
    </dataValidation>
    <dataValidation type="list" allowBlank="1" showInputMessage="1" showErrorMessage="1" sqref="E64:G65 I64:I65" xr:uid="{00000000-0002-0000-0200-000007000000}">
      <formula1>$R$64:$S$64</formula1>
    </dataValidation>
    <dataValidation type="list" allowBlank="1" showInputMessage="1" showErrorMessage="1" sqref="E32:G32 I32" xr:uid="{00000000-0002-0000-0200-000008000000}">
      <formula1>$R$32:$W$32</formula1>
    </dataValidation>
    <dataValidation type="list" allowBlank="1" showInputMessage="1" showErrorMessage="1" sqref="I62 E62:G62" xr:uid="{00000000-0002-0000-0200-000009000000}">
      <formula1>$R$62:$AM$62</formula1>
    </dataValidation>
    <dataValidation type="list" allowBlank="1" showInputMessage="1" showErrorMessage="1" errorTitle="もう一度！" error="○か×を選択してください" sqref="F42:F58 H56 J58 H58 H54 J42 J44 J46 J48 J50 J52 J54 J56 H42 H44 H46 H48 H50 H52" xr:uid="{00000000-0002-0000-0200-00000A000000}">
      <formula1>$T$64:$U$64</formula1>
    </dataValidation>
    <dataValidation type="list" allowBlank="1" showInputMessage="1" showErrorMessage="1" sqref="E13" xr:uid="{00000000-0002-0000-0200-00000B000000}">
      <formula1>$R$13:$W$13</formula1>
    </dataValidation>
    <dataValidation type="whole" operator="greaterThanOrEqual" allowBlank="1" showInputMessage="1" showErrorMessage="1" sqref="E17" xr:uid="{00000000-0002-0000-0200-00000C000000}">
      <formula1>0</formula1>
    </dataValidation>
    <dataValidation allowBlank="1" showInputMessage="1" showErrorMessage="1" sqref="E27:F27" xr:uid="{00000000-0002-0000-0200-00000D000000}"/>
    <dataValidation type="list" allowBlank="1" showInputMessage="1" showErrorMessage="1" sqref="E63:J63" xr:uid="{00000000-0002-0000-0200-00000E000000}">
      <formula1>$R$63:$S$63</formula1>
    </dataValidation>
    <dataValidation type="list" allowBlank="1" showInputMessage="1" showErrorMessage="1" sqref="E12:F12" xr:uid="{00000000-0002-0000-0200-00000F000000}">
      <formula1>$S$12:$T$12</formula1>
    </dataValidation>
  </dataValidations>
  <pageMargins left="0.59020397231334776" right="0.59020397231334776" top="0.59020397231334776" bottom="0.59020397231334776" header="0.51174154431801144" footer="0.51174154431801144"/>
  <pageSetup paperSize="9" scale="48" orientation="portrait" r:id="rId1"/>
  <headerFooter alignWithMargins="0"/>
  <rowBreaks count="1" manualBreakCount="1">
    <brk id="64" max="11" man="1"/>
  </rowBreaks>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AJ44"/>
  <sheetViews>
    <sheetView showGridLines="0" view="pageBreakPreview" topLeftCell="A4" zoomScaleSheetLayoutView="100" workbookViewId="0">
      <selection activeCell="A19" sqref="A19:B19"/>
    </sheetView>
  </sheetViews>
  <sheetFormatPr defaultColWidth="8" defaultRowHeight="12" x14ac:dyDescent="0.15"/>
  <cols>
    <col min="1" max="1" width="5.625" style="15" customWidth="1"/>
    <col min="2" max="2" width="6.625" style="15" customWidth="1"/>
    <col min="3" max="4" width="9.5" style="15" customWidth="1"/>
    <col min="5" max="5" width="3.5" style="15" customWidth="1"/>
    <col min="6" max="6" width="5" style="15" customWidth="1"/>
    <col min="7" max="7" width="4.5" style="15" customWidth="1"/>
    <col min="8" max="8" width="9.5" style="15" customWidth="1"/>
    <col min="9" max="9" width="3.5" style="15" customWidth="1"/>
    <col min="10" max="10" width="5.625" style="15" customWidth="1"/>
    <col min="11" max="11" width="3.875" style="15" customWidth="1"/>
    <col min="12" max="12" width="9.5" style="15" customWidth="1"/>
    <col min="13" max="13" width="3.5" style="15" customWidth="1"/>
    <col min="14" max="14" width="5.625" style="15" customWidth="1"/>
    <col min="15" max="15" width="3.875" style="15" customWidth="1"/>
    <col min="16" max="17" width="3.5" style="15" customWidth="1"/>
    <col min="18" max="18" width="2.5" style="15" customWidth="1"/>
    <col min="19" max="19" width="3.5" style="15" customWidth="1"/>
    <col min="20" max="21" width="2.5" style="15" customWidth="1"/>
    <col min="22" max="22" width="8" style="15"/>
    <col min="23" max="23" width="8" style="159"/>
    <col min="24" max="16384" width="8" style="15"/>
  </cols>
  <sheetData>
    <row r="1" spans="1:36" ht="42" customHeight="1" x14ac:dyDescent="0.15">
      <c r="A1" s="22"/>
      <c r="B1" s="447" t="str">
        <f>データシート!A1&amp;"参加申込書"</f>
        <v>令和２年度　第５５回茨城県アンサンブルコンテスト中央地区大会参加申込書</v>
      </c>
      <c r="C1" s="447"/>
      <c r="D1" s="447"/>
      <c r="E1" s="447"/>
      <c r="F1" s="447"/>
      <c r="G1" s="447"/>
      <c r="H1" s="447"/>
      <c r="I1" s="447"/>
      <c r="J1" s="447"/>
      <c r="K1" s="447"/>
      <c r="L1" s="447"/>
      <c r="M1" s="447"/>
      <c r="N1" s="447"/>
      <c r="O1" s="447"/>
      <c r="P1" s="447"/>
      <c r="Q1" s="23"/>
      <c r="R1" s="23"/>
      <c r="S1" s="23"/>
      <c r="T1" s="23"/>
      <c r="U1" s="24"/>
    </row>
    <row r="2" spans="1:36" ht="7.5" customHeight="1" thickBot="1" x14ac:dyDescent="0.2">
      <c r="A2" s="22"/>
      <c r="B2" s="22"/>
      <c r="C2" s="22"/>
      <c r="D2" s="22"/>
      <c r="E2" s="22"/>
      <c r="F2" s="22"/>
      <c r="G2" s="22"/>
      <c r="H2" s="22"/>
      <c r="I2" s="22"/>
      <c r="J2" s="22"/>
      <c r="K2" s="22"/>
      <c r="L2" s="22"/>
      <c r="M2" s="22"/>
      <c r="N2" s="22"/>
      <c r="O2" s="22"/>
      <c r="P2" s="22"/>
      <c r="Q2" s="22"/>
      <c r="R2" s="22"/>
      <c r="S2" s="22"/>
      <c r="T2" s="22"/>
      <c r="U2" s="16"/>
    </row>
    <row r="3" spans="1:36" ht="35.25" customHeight="1" x14ac:dyDescent="0.15">
      <c r="A3" s="448" t="s">
        <v>317</v>
      </c>
      <c r="B3" s="449"/>
      <c r="C3" s="450" t="str">
        <f>データシート!C3</f>
        <v>中央</v>
      </c>
      <c r="D3" s="451"/>
      <c r="E3" s="452" t="s">
        <v>309</v>
      </c>
      <c r="F3" s="453"/>
      <c r="G3" s="454"/>
      <c r="H3" s="455" t="s">
        <v>164</v>
      </c>
      <c r="I3" s="456"/>
      <c r="J3" s="456"/>
      <c r="K3" s="457"/>
      <c r="L3" s="458" t="str">
        <f>データシート!B3</f>
        <v>選んでください</v>
      </c>
      <c r="M3" s="459"/>
      <c r="N3" s="459"/>
      <c r="O3" s="233" t="s">
        <v>78</v>
      </c>
      <c r="P3" s="233"/>
      <c r="Q3" s="233"/>
      <c r="R3" s="233"/>
      <c r="S3" s="234"/>
      <c r="T3" s="70"/>
      <c r="U3" s="25"/>
    </row>
    <row r="4" spans="1:36" ht="2.25" customHeight="1" x14ac:dyDescent="0.15">
      <c r="A4" s="413"/>
      <c r="B4" s="414"/>
      <c r="C4" s="414"/>
      <c r="D4" s="414"/>
      <c r="E4" s="414"/>
      <c r="F4" s="414"/>
      <c r="G4" s="414"/>
      <c r="H4" s="414"/>
      <c r="I4" s="414"/>
      <c r="J4" s="414"/>
      <c r="K4" s="414"/>
      <c r="L4" s="414"/>
      <c r="M4" s="414"/>
      <c r="N4" s="414"/>
      <c r="O4" s="414"/>
      <c r="P4" s="414"/>
      <c r="Q4" s="414"/>
      <c r="R4" s="414"/>
      <c r="S4" s="49"/>
      <c r="T4" s="71"/>
      <c r="U4" s="26"/>
    </row>
    <row r="5" spans="1:36" ht="20.100000000000001" customHeight="1" x14ac:dyDescent="0.15">
      <c r="A5" s="439" t="s">
        <v>8</v>
      </c>
      <c r="B5" s="440"/>
      <c r="C5" s="415">
        <f>データシート!$E$3</f>
        <v>0</v>
      </c>
      <c r="D5" s="416"/>
      <c r="E5" s="416"/>
      <c r="F5" s="416"/>
      <c r="G5" s="417"/>
      <c r="H5" s="418" t="s">
        <v>79</v>
      </c>
      <c r="I5" s="419"/>
      <c r="J5" s="419"/>
      <c r="K5" s="420"/>
      <c r="L5" s="421" t="s">
        <v>72</v>
      </c>
      <c r="M5" s="420"/>
      <c r="N5" s="422" t="s">
        <v>310</v>
      </c>
      <c r="O5" s="423"/>
      <c r="P5" s="423"/>
      <c r="Q5" s="423"/>
      <c r="R5" s="423"/>
      <c r="S5" s="424"/>
      <c r="T5" s="72"/>
      <c r="U5" s="29"/>
    </row>
    <row r="6" spans="1:36" ht="45" customHeight="1" x14ac:dyDescent="0.15">
      <c r="A6" s="441"/>
      <c r="B6" s="442"/>
      <c r="C6" s="443">
        <f>データシート!D3</f>
        <v>0</v>
      </c>
      <c r="D6" s="444"/>
      <c r="E6" s="444"/>
      <c r="F6" s="444"/>
      <c r="G6" s="157" t="s">
        <v>80</v>
      </c>
      <c r="H6" s="445">
        <f>データシート!G3</f>
        <v>0</v>
      </c>
      <c r="I6" s="446"/>
      <c r="J6" s="482">
        <f>データシート!H3</f>
        <v>0</v>
      </c>
      <c r="K6" s="483"/>
      <c r="L6" s="464">
        <f>データシート!I3</f>
        <v>0</v>
      </c>
      <c r="M6" s="465"/>
      <c r="N6" s="433">
        <f>データシート!K3</f>
        <v>0</v>
      </c>
      <c r="O6" s="434"/>
      <c r="P6" s="434"/>
      <c r="Q6" s="434"/>
      <c r="R6" s="434"/>
      <c r="S6" s="435"/>
      <c r="T6" s="71"/>
      <c r="U6" s="26"/>
    </row>
    <row r="7" spans="1:36" ht="20.100000000000001" customHeight="1" x14ac:dyDescent="0.15">
      <c r="A7" s="27"/>
      <c r="B7" s="28"/>
      <c r="C7" s="436">
        <f>IF(データシート!M3="","",データシート!M3)</f>
        <v>0</v>
      </c>
      <c r="D7" s="437"/>
      <c r="E7" s="437"/>
      <c r="F7" s="437"/>
      <c r="G7" s="437"/>
      <c r="H7" s="437"/>
      <c r="I7" s="437"/>
      <c r="J7" s="437"/>
      <c r="K7" s="437"/>
      <c r="L7" s="437"/>
      <c r="M7" s="437"/>
      <c r="N7" s="437"/>
      <c r="O7" s="437"/>
      <c r="P7" s="437"/>
      <c r="Q7" s="437"/>
      <c r="R7" s="437"/>
      <c r="S7" s="438"/>
      <c r="T7" s="73"/>
      <c r="U7" s="30"/>
    </row>
    <row r="8" spans="1:36" ht="45" customHeight="1" x14ac:dyDescent="0.15">
      <c r="A8" s="425" t="s">
        <v>81</v>
      </c>
      <c r="B8" s="426"/>
      <c r="C8" s="427">
        <f>IF(データシート!L3="","",データシート!L3)</f>
        <v>0</v>
      </c>
      <c r="D8" s="428"/>
      <c r="E8" s="428"/>
      <c r="F8" s="428"/>
      <c r="G8" s="428"/>
      <c r="H8" s="428"/>
      <c r="I8" s="428"/>
      <c r="J8" s="428"/>
      <c r="K8" s="428"/>
      <c r="L8" s="428"/>
      <c r="M8" s="428"/>
      <c r="N8" s="428"/>
      <c r="O8" s="428"/>
      <c r="P8" s="428"/>
      <c r="Q8" s="428"/>
      <c r="R8" s="428"/>
      <c r="S8" s="429"/>
      <c r="T8" s="135"/>
      <c r="U8" s="31"/>
    </row>
    <row r="9" spans="1:36" ht="20.100000000000001" customHeight="1" x14ac:dyDescent="0.15">
      <c r="A9" s="32"/>
      <c r="B9" s="33"/>
      <c r="C9" s="430">
        <f>IF(データシート!N3="","",データシート!N3)</f>
        <v>0</v>
      </c>
      <c r="D9" s="431"/>
      <c r="E9" s="431"/>
      <c r="F9" s="431"/>
      <c r="G9" s="431"/>
      <c r="H9" s="431"/>
      <c r="I9" s="431"/>
      <c r="J9" s="431"/>
      <c r="K9" s="431"/>
      <c r="L9" s="431"/>
      <c r="M9" s="431"/>
      <c r="N9" s="431"/>
      <c r="O9" s="431"/>
      <c r="P9" s="431"/>
      <c r="Q9" s="431"/>
      <c r="R9" s="431"/>
      <c r="S9" s="432"/>
      <c r="T9" s="74"/>
      <c r="U9" s="34"/>
    </row>
    <row r="10" spans="1:36" ht="20.100000000000001" customHeight="1" x14ac:dyDescent="0.15">
      <c r="A10" s="439" t="s">
        <v>45</v>
      </c>
      <c r="B10" s="440"/>
      <c r="C10" s="476">
        <f>IF(データシート!$P$3="","",データシート!$P$3)</f>
        <v>0</v>
      </c>
      <c r="D10" s="477"/>
      <c r="E10" s="477"/>
      <c r="F10" s="477"/>
      <c r="G10" s="477"/>
      <c r="H10" s="477"/>
      <c r="I10" s="478"/>
      <c r="J10" s="469">
        <f>IF(データシート!$Q$3="","",データシート!$Q$3)</f>
        <v>0</v>
      </c>
      <c r="K10" s="469"/>
      <c r="L10" s="469"/>
      <c r="M10" s="469"/>
      <c r="N10" s="469"/>
      <c r="O10" s="469"/>
      <c r="P10" s="469"/>
      <c r="Q10" s="469"/>
      <c r="R10" s="469"/>
      <c r="S10" s="470"/>
      <c r="T10" s="74"/>
      <c r="U10" s="34"/>
    </row>
    <row r="11" spans="1:36" ht="24.95" customHeight="1" x14ac:dyDescent="0.15">
      <c r="A11" s="441"/>
      <c r="B11" s="442"/>
      <c r="C11" s="479">
        <f>データシート!$O$3</f>
        <v>0</v>
      </c>
      <c r="D11" s="480"/>
      <c r="E11" s="480"/>
      <c r="F11" s="480"/>
      <c r="G11" s="480"/>
      <c r="H11" s="480"/>
      <c r="I11" s="481"/>
      <c r="J11" s="471"/>
      <c r="K11" s="471"/>
      <c r="L11" s="471"/>
      <c r="M11" s="471"/>
      <c r="N11" s="471"/>
      <c r="O11" s="471"/>
      <c r="P11" s="471"/>
      <c r="Q11" s="471"/>
      <c r="R11" s="471"/>
      <c r="S11" s="472"/>
      <c r="T11" s="74"/>
      <c r="U11" s="34"/>
    </row>
    <row r="12" spans="1:36" ht="20.100000000000001" customHeight="1" x14ac:dyDescent="0.15">
      <c r="A12" s="439" t="s">
        <v>46</v>
      </c>
      <c r="B12" s="440"/>
      <c r="C12" s="466">
        <f>IF(データシート!$S$3="","",データシート!$S$3)</f>
        <v>0</v>
      </c>
      <c r="D12" s="467"/>
      <c r="E12" s="467"/>
      <c r="F12" s="467"/>
      <c r="G12" s="467"/>
      <c r="H12" s="467"/>
      <c r="I12" s="468"/>
      <c r="J12" s="469">
        <f>IF(データシート!$T$3="","",データシート!$T$3)</f>
        <v>0</v>
      </c>
      <c r="K12" s="469"/>
      <c r="L12" s="469"/>
      <c r="M12" s="469"/>
      <c r="N12" s="469"/>
      <c r="O12" s="469"/>
      <c r="P12" s="469"/>
      <c r="Q12" s="469"/>
      <c r="R12" s="469"/>
      <c r="S12" s="470"/>
      <c r="T12" s="74"/>
      <c r="U12" s="34"/>
    </row>
    <row r="13" spans="1:36" ht="24.95" customHeight="1" x14ac:dyDescent="0.15">
      <c r="A13" s="441"/>
      <c r="B13" s="442"/>
      <c r="C13" s="473">
        <f>IF(データシート!$R$3="","",データシート!$R$3)</f>
        <v>0</v>
      </c>
      <c r="D13" s="474"/>
      <c r="E13" s="474"/>
      <c r="F13" s="474"/>
      <c r="G13" s="474"/>
      <c r="H13" s="474"/>
      <c r="I13" s="475"/>
      <c r="J13" s="471"/>
      <c r="K13" s="471"/>
      <c r="L13" s="471"/>
      <c r="M13" s="471"/>
      <c r="N13" s="471"/>
      <c r="O13" s="471"/>
      <c r="P13" s="471"/>
      <c r="Q13" s="471"/>
      <c r="R13" s="471"/>
      <c r="S13" s="472"/>
      <c r="T13" s="74"/>
      <c r="U13" s="34"/>
    </row>
    <row r="14" spans="1:36" ht="30" customHeight="1" x14ac:dyDescent="0.15">
      <c r="A14" s="492" t="s">
        <v>165</v>
      </c>
      <c r="B14" s="493"/>
      <c r="C14" s="133">
        <f>IF(データシート!V3="","",データシート!V3)</f>
        <v>0</v>
      </c>
      <c r="D14" s="110">
        <f>IF(データシート!U3="","",データシート!U3)</f>
        <v>0</v>
      </c>
      <c r="E14" s="110" t="str">
        <f>IF(データシート!W3="","",データシート!W3)</f>
        <v>○</v>
      </c>
      <c r="F14" s="460">
        <f>IF(データシート!Y3="","",データシート!Y3)</f>
        <v>0</v>
      </c>
      <c r="G14" s="461"/>
      <c r="H14" s="110">
        <f>IF(データシート!X3="","",データシート!X3)</f>
        <v>0</v>
      </c>
      <c r="I14" s="110" t="str">
        <f>IF(データシート!Z3="","",データシート!Z3)</f>
        <v>○</v>
      </c>
      <c r="J14" s="460">
        <f>IF(データシート!AB3="","",データシート!AB3)</f>
        <v>0</v>
      </c>
      <c r="K14" s="461"/>
      <c r="L14" s="110">
        <f>IF(データシート!AA3="","",データシート!AA3)</f>
        <v>0</v>
      </c>
      <c r="M14" s="110" t="str">
        <f>IF(データシート!AC3="","",データシート!AC3)</f>
        <v>○</v>
      </c>
      <c r="N14" s="460" t="str">
        <f>IF(データシート!AE3="","",データシート!AE3)</f>
        <v/>
      </c>
      <c r="O14" s="461"/>
      <c r="P14" s="462" t="str">
        <f>IF(データシート!AD3="","",データシート!AD3)</f>
        <v/>
      </c>
      <c r="Q14" s="462"/>
      <c r="R14" s="463"/>
      <c r="S14" s="111" t="str">
        <f>データシート!AF3</f>
        <v>○</v>
      </c>
      <c r="T14" s="75"/>
      <c r="U14" s="35"/>
    </row>
    <row r="15" spans="1:36" ht="30" customHeight="1" x14ac:dyDescent="0.15">
      <c r="A15" s="494"/>
      <c r="B15" s="495"/>
      <c r="C15" s="133" t="str">
        <f>IF(データシート!AH3="","",データシート!AH3)</f>
        <v/>
      </c>
      <c r="D15" s="110" t="str">
        <f>IF(データシート!AG3="","",データシート!AG3)</f>
        <v/>
      </c>
      <c r="E15" s="80" t="str">
        <f>IF(データシート!AI3="","",データシート!AI3)</f>
        <v>○</v>
      </c>
      <c r="F15" s="460" t="str">
        <f>IF(データシート!AK3="","",データシート!AK3)</f>
        <v/>
      </c>
      <c r="G15" s="461"/>
      <c r="H15" s="110" t="str">
        <f>IF(データシート!AJ3="","",データシート!AJ3)</f>
        <v/>
      </c>
      <c r="I15" s="80" t="str">
        <f>IF(データシート!AL3="","",データシート!AL3)</f>
        <v>○</v>
      </c>
      <c r="J15" s="460" t="str">
        <f>IF(データシート!AN3="","",データシート!AN3)</f>
        <v/>
      </c>
      <c r="K15" s="461"/>
      <c r="L15" s="110" t="str">
        <f>IF(データシート!AM3="","",データシート!AM3)</f>
        <v/>
      </c>
      <c r="M15" s="80" t="str">
        <f>IF(データシート!AO3="","",データシート!AO3)</f>
        <v>○</v>
      </c>
      <c r="N15" s="460" t="str">
        <f>IF(データシート!AQ3="","",データシート!AQ3)</f>
        <v/>
      </c>
      <c r="O15" s="461"/>
      <c r="P15" s="462" t="str">
        <f>IF(データシート!AP3="","",データシート!AP3)</f>
        <v/>
      </c>
      <c r="Q15" s="462"/>
      <c r="R15" s="463"/>
      <c r="S15" s="111" t="str">
        <f>IF(データシート!AR3="","",データシート!AR3)</f>
        <v>○</v>
      </c>
      <c r="T15" s="75"/>
      <c r="U15" s="35"/>
      <c r="W15" s="280">
        <v>1</v>
      </c>
      <c r="X15" s="150" t="s">
        <v>293</v>
      </c>
    </row>
    <row r="16" spans="1:36" ht="30" customHeight="1" x14ac:dyDescent="0.15">
      <c r="A16" s="527" t="s">
        <v>238</v>
      </c>
      <c r="B16" s="528"/>
      <c r="C16" s="531" t="str">
        <f>IF(データシート!AS3="","",データシート!AS3)</f>
        <v/>
      </c>
      <c r="D16" s="532"/>
      <c r="E16" s="532"/>
      <c r="F16" s="532"/>
      <c r="G16" s="532"/>
      <c r="H16" s="533"/>
      <c r="I16" s="537">
        <f>IF(データシート!AT3="","",データシート!AT3)</f>
        <v>0</v>
      </c>
      <c r="J16" s="539" t="s">
        <v>223</v>
      </c>
      <c r="K16" s="540"/>
      <c r="L16" s="541"/>
      <c r="M16" s="545" t="str">
        <f>IF(データシート!AU3=0,"",データシート!AU3)</f>
        <v/>
      </c>
      <c r="N16" s="546"/>
      <c r="O16" s="546"/>
      <c r="P16" s="546"/>
      <c r="Q16" s="518" t="s">
        <v>225</v>
      </c>
      <c r="R16" s="519"/>
      <c r="S16" s="520"/>
      <c r="T16" s="75"/>
      <c r="U16" s="35"/>
      <c r="W16" s="280">
        <v>2</v>
      </c>
      <c r="X16" s="150" t="s">
        <v>348</v>
      </c>
      <c r="Y16" s="150"/>
      <c r="Z16" s="150"/>
      <c r="AA16" s="150"/>
      <c r="AB16" s="150"/>
      <c r="AC16" s="151"/>
      <c r="AD16" s="151"/>
      <c r="AE16" s="151"/>
      <c r="AF16" s="151"/>
      <c r="AG16" s="151"/>
      <c r="AH16" s="151"/>
      <c r="AI16" s="151"/>
      <c r="AJ16" s="151"/>
    </row>
    <row r="17" spans="1:36" ht="30" customHeight="1" x14ac:dyDescent="0.15">
      <c r="A17" s="529"/>
      <c r="B17" s="530"/>
      <c r="C17" s="534"/>
      <c r="D17" s="535"/>
      <c r="E17" s="535"/>
      <c r="F17" s="535"/>
      <c r="G17" s="535"/>
      <c r="H17" s="536"/>
      <c r="I17" s="538"/>
      <c r="J17" s="542"/>
      <c r="K17" s="543"/>
      <c r="L17" s="544"/>
      <c r="M17" s="547"/>
      <c r="N17" s="548"/>
      <c r="O17" s="548"/>
      <c r="P17" s="548"/>
      <c r="Q17" s="521"/>
      <c r="R17" s="521"/>
      <c r="S17" s="522"/>
      <c r="T17" s="75"/>
      <c r="U17" s="35"/>
      <c r="W17" s="280">
        <v>3</v>
      </c>
      <c r="X17" s="150" t="s">
        <v>298</v>
      </c>
      <c r="Y17" s="150"/>
      <c r="Z17" s="150"/>
      <c r="AA17" s="150"/>
      <c r="AB17" s="150"/>
      <c r="AC17" s="151"/>
      <c r="AD17" s="151"/>
      <c r="AE17" s="151"/>
      <c r="AF17" s="151"/>
      <c r="AG17" s="151"/>
      <c r="AH17" s="151"/>
      <c r="AI17" s="151"/>
      <c r="AJ17" s="151"/>
    </row>
    <row r="18" spans="1:36" ht="30" customHeight="1" x14ac:dyDescent="0.15">
      <c r="A18" s="555" t="s">
        <v>214</v>
      </c>
      <c r="B18" s="556"/>
      <c r="C18" s="158" t="str">
        <f>IF(データシート!AW3=0,"",データシート!AW3)</f>
        <v/>
      </c>
      <c r="D18" s="496" t="str">
        <f>IF(データシート!AV3=0,"",データシート!AV3)</f>
        <v/>
      </c>
      <c r="E18" s="497"/>
      <c r="F18" s="497"/>
      <c r="G18" s="497"/>
      <c r="H18" s="497"/>
      <c r="I18" s="497"/>
      <c r="J18" s="498"/>
      <c r="K18" s="409" t="s">
        <v>341</v>
      </c>
      <c r="L18" s="410"/>
      <c r="M18" s="409">
        <f>データシート!J3</f>
        <v>0</v>
      </c>
      <c r="N18" s="411"/>
      <c r="O18" s="411"/>
      <c r="P18" s="411"/>
      <c r="Q18" s="411"/>
      <c r="R18" s="411"/>
      <c r="S18" s="412"/>
      <c r="T18" s="75"/>
      <c r="U18" s="35"/>
      <c r="W18" s="280">
        <v>4</v>
      </c>
      <c r="X18" s="150" t="s">
        <v>300</v>
      </c>
      <c r="Y18" s="150"/>
      <c r="Z18" s="150"/>
      <c r="AA18" s="150"/>
      <c r="AB18" s="150"/>
      <c r="AC18" s="151"/>
      <c r="AD18" s="151"/>
      <c r="AE18" s="151"/>
      <c r="AF18" s="151"/>
      <c r="AG18" s="151"/>
      <c r="AH18" s="151"/>
      <c r="AI18" s="151"/>
      <c r="AJ18" s="151"/>
    </row>
    <row r="19" spans="1:36" ht="30" customHeight="1" x14ac:dyDescent="0.15">
      <c r="A19" s="484" t="s">
        <v>318</v>
      </c>
      <c r="B19" s="485"/>
      <c r="C19" s="158" t="str">
        <f>IF(データシート!AX3=0,"",データシート!AX3)</f>
        <v/>
      </c>
      <c r="D19" s="499" t="e">
        <f>VLOOKUP(C19,$W$15:$X$19,2,FALSE)</f>
        <v>#N/A</v>
      </c>
      <c r="E19" s="500"/>
      <c r="F19" s="500"/>
      <c r="G19" s="500"/>
      <c r="H19" s="500"/>
      <c r="I19" s="500"/>
      <c r="J19" s="500"/>
      <c r="K19" s="500"/>
      <c r="L19" s="500"/>
      <c r="M19" s="500"/>
      <c r="N19" s="500"/>
      <c r="O19" s="500"/>
      <c r="P19" s="500"/>
      <c r="Q19" s="500"/>
      <c r="R19" s="500"/>
      <c r="S19" s="501"/>
      <c r="T19" s="75"/>
      <c r="U19" s="35"/>
      <c r="W19" s="280">
        <v>5</v>
      </c>
      <c r="X19" s="150" t="s">
        <v>296</v>
      </c>
      <c r="Y19" s="150"/>
      <c r="Z19" s="150"/>
      <c r="AA19" s="150"/>
      <c r="AB19" s="150"/>
      <c r="AC19" s="151"/>
      <c r="AD19" s="151"/>
      <c r="AE19" s="151"/>
      <c r="AF19" s="151"/>
      <c r="AG19" s="151"/>
      <c r="AH19" s="151"/>
      <c r="AI19" s="151"/>
      <c r="AJ19" s="151"/>
    </row>
    <row r="20" spans="1:36" ht="2.25" customHeight="1" x14ac:dyDescent="0.15">
      <c r="A20" s="134"/>
      <c r="B20" s="114"/>
      <c r="C20" s="114"/>
      <c r="D20" s="114"/>
      <c r="E20" s="114"/>
      <c r="F20" s="114"/>
      <c r="G20" s="114"/>
      <c r="H20" s="114"/>
      <c r="I20" s="114"/>
      <c r="J20" s="114"/>
      <c r="K20" s="114"/>
      <c r="L20" s="114"/>
      <c r="M20" s="114"/>
      <c r="N20" s="114"/>
      <c r="O20" s="114"/>
      <c r="P20" s="114"/>
      <c r="Q20" s="114"/>
      <c r="R20" s="114"/>
      <c r="S20" s="49"/>
      <c r="T20" s="71"/>
      <c r="U20" s="26"/>
    </row>
    <row r="21" spans="1:36" ht="20.100000000000001" customHeight="1" x14ac:dyDescent="0.15">
      <c r="A21" s="486" t="s">
        <v>92</v>
      </c>
      <c r="B21" s="488" t="s">
        <v>15</v>
      </c>
      <c r="C21" s="160" t="s">
        <v>93</v>
      </c>
      <c r="D21" s="491">
        <f>データシート!BB3</f>
        <v>0</v>
      </c>
      <c r="E21" s="491"/>
      <c r="F21" s="491"/>
      <c r="G21" s="161"/>
      <c r="H21" s="161"/>
      <c r="I21" s="161"/>
      <c r="J21" s="161"/>
      <c r="K21" s="162"/>
      <c r="L21" s="505" t="s">
        <v>48</v>
      </c>
      <c r="M21" s="549"/>
      <c r="N21" s="505">
        <f>データシート!$AZ$3</f>
        <v>0</v>
      </c>
      <c r="O21" s="506"/>
      <c r="P21" s="506"/>
      <c r="Q21" s="506"/>
      <c r="R21" s="506"/>
      <c r="S21" s="507"/>
      <c r="T21" s="77"/>
      <c r="U21" s="37"/>
    </row>
    <row r="22" spans="1:36" ht="20.100000000000001" customHeight="1" x14ac:dyDescent="0.15">
      <c r="A22" s="487"/>
      <c r="B22" s="489"/>
      <c r="C22" s="552">
        <f>データシート!BC3</f>
        <v>0</v>
      </c>
      <c r="D22" s="553"/>
      <c r="E22" s="553"/>
      <c r="F22" s="553"/>
      <c r="G22" s="553"/>
      <c r="H22" s="553"/>
      <c r="I22" s="553"/>
      <c r="J22" s="553"/>
      <c r="K22" s="554"/>
      <c r="L22" s="508"/>
      <c r="M22" s="550"/>
      <c r="N22" s="508"/>
      <c r="O22" s="509"/>
      <c r="P22" s="509"/>
      <c r="Q22" s="509"/>
      <c r="R22" s="509"/>
      <c r="S22" s="510"/>
      <c r="T22" s="77"/>
      <c r="U22" s="37"/>
    </row>
    <row r="23" spans="1:36" ht="39.950000000000003" customHeight="1" x14ac:dyDescent="0.15">
      <c r="A23" s="38" t="s">
        <v>94</v>
      </c>
      <c r="B23" s="490"/>
      <c r="C23" s="511" t="s">
        <v>265</v>
      </c>
      <c r="D23" s="512"/>
      <c r="E23" s="512"/>
      <c r="F23" s="513">
        <f>データシート!BD3</f>
        <v>0</v>
      </c>
      <c r="G23" s="513"/>
      <c r="H23" s="513"/>
      <c r="I23" s="513"/>
      <c r="J23" s="513"/>
      <c r="K23" s="514"/>
      <c r="L23" s="502" t="s">
        <v>263</v>
      </c>
      <c r="M23" s="551"/>
      <c r="N23" s="502">
        <f>データシート!$BA$3</f>
        <v>0</v>
      </c>
      <c r="O23" s="503"/>
      <c r="P23" s="503"/>
      <c r="Q23" s="503"/>
      <c r="R23" s="503"/>
      <c r="S23" s="504"/>
      <c r="T23" s="77"/>
      <c r="U23" s="37"/>
    </row>
    <row r="24" spans="1:36" ht="2.25" customHeight="1" x14ac:dyDescent="0.15">
      <c r="A24" s="413"/>
      <c r="B24" s="414"/>
      <c r="C24" s="414"/>
      <c r="D24" s="414"/>
      <c r="E24" s="414"/>
      <c r="F24" s="414"/>
      <c r="G24" s="414"/>
      <c r="H24" s="414"/>
      <c r="I24" s="414"/>
      <c r="J24" s="414"/>
      <c r="K24" s="414"/>
      <c r="L24" s="414"/>
      <c r="M24" s="414"/>
      <c r="N24" s="414"/>
      <c r="O24" s="414"/>
      <c r="P24" s="414"/>
      <c r="Q24" s="414"/>
      <c r="R24" s="414"/>
      <c r="S24" s="49"/>
      <c r="T24" s="71"/>
      <c r="U24" s="26"/>
    </row>
    <row r="25" spans="1:36" ht="18.75" customHeight="1" x14ac:dyDescent="0.15">
      <c r="A25" s="236" t="s">
        <v>96</v>
      </c>
      <c r="B25" s="166"/>
      <c r="C25" s="235"/>
      <c r="D25" s="166"/>
      <c r="E25" s="167"/>
      <c r="F25" s="41"/>
      <c r="G25" s="41"/>
      <c r="H25" s="42"/>
      <c r="I25" s="42"/>
      <c r="J25" s="41"/>
      <c r="K25" s="41"/>
      <c r="L25" s="515" t="s">
        <v>362</v>
      </c>
      <c r="M25" s="515"/>
      <c r="N25" s="43"/>
      <c r="O25" s="44" t="s">
        <v>97</v>
      </c>
      <c r="P25" s="45"/>
      <c r="Q25" s="46" t="s">
        <v>98</v>
      </c>
      <c r="R25" s="81"/>
      <c r="S25" s="112"/>
      <c r="T25" s="78"/>
      <c r="U25" s="47"/>
      <c r="V25" s="132" t="s">
        <v>345</v>
      </c>
    </row>
    <row r="26" spans="1:36" ht="18.75" customHeight="1" x14ac:dyDescent="0.15">
      <c r="A26" s="173"/>
      <c r="B26" s="167"/>
      <c r="C26" s="167"/>
      <c r="D26" s="167"/>
      <c r="E26" s="167"/>
      <c r="F26" s="41"/>
      <c r="G26" s="41"/>
      <c r="H26" s="42"/>
      <c r="I26" s="42"/>
      <c r="J26" s="41"/>
      <c r="K26" s="41"/>
      <c r="L26" s="42"/>
      <c r="M26" s="42"/>
      <c r="N26" s="43"/>
      <c r="O26" s="44"/>
      <c r="P26" s="214"/>
      <c r="Q26" s="231"/>
      <c r="R26" s="78"/>
      <c r="S26" s="232"/>
      <c r="T26" s="78"/>
      <c r="U26" s="47"/>
      <c r="V26" s="210"/>
    </row>
    <row r="27" spans="1:36" ht="13.5" x14ac:dyDescent="0.15">
      <c r="A27" s="168"/>
      <c r="B27" s="169"/>
      <c r="C27" s="169"/>
      <c r="D27" s="169"/>
      <c r="E27" s="169"/>
      <c r="F27" s="169"/>
      <c r="G27" s="169"/>
      <c r="H27" s="169"/>
      <c r="I27" s="169"/>
      <c r="J27" s="169"/>
      <c r="K27" s="169"/>
      <c r="L27" s="169"/>
      <c r="M27" s="169"/>
      <c r="N27" s="170"/>
      <c r="O27" s="170"/>
      <c r="P27" s="170"/>
      <c r="Q27" s="170"/>
      <c r="R27" s="77"/>
      <c r="S27" s="171"/>
      <c r="T27" s="71"/>
      <c r="U27" s="26"/>
    </row>
    <row r="28" spans="1:36" ht="18" customHeight="1" x14ac:dyDescent="0.15">
      <c r="A28" s="238" t="s">
        <v>305</v>
      </c>
      <c r="B28" s="169"/>
      <c r="C28" s="169"/>
      <c r="D28" s="169"/>
      <c r="E28" s="169"/>
      <c r="F28" s="169"/>
      <c r="G28" s="169"/>
      <c r="H28" s="169"/>
      <c r="I28" s="169"/>
      <c r="J28" s="169"/>
      <c r="K28" s="169"/>
      <c r="L28" s="169"/>
      <c r="M28" s="169"/>
      <c r="N28" s="170"/>
      <c r="O28" s="170"/>
      <c r="P28" s="170"/>
      <c r="Q28" s="170"/>
      <c r="R28" s="77"/>
      <c r="S28" s="171"/>
      <c r="T28" s="71"/>
      <c r="U28" s="26"/>
    </row>
    <row r="29" spans="1:36" ht="18" customHeight="1" x14ac:dyDescent="0.15">
      <c r="A29" s="172"/>
      <c r="B29" s="169"/>
      <c r="C29" s="169"/>
      <c r="D29" s="169"/>
      <c r="E29" s="169"/>
      <c r="F29" s="169"/>
      <c r="G29" s="169"/>
      <c r="H29" s="169"/>
      <c r="I29" s="169"/>
      <c r="J29" s="169"/>
      <c r="K29" s="169"/>
      <c r="L29" s="169"/>
      <c r="M29" s="169"/>
      <c r="N29" s="170"/>
      <c r="O29" s="170"/>
      <c r="P29" s="170"/>
      <c r="Q29" s="170"/>
      <c r="R29" s="77"/>
      <c r="S29" s="171"/>
      <c r="T29" s="71"/>
      <c r="U29" s="26"/>
    </row>
    <row r="30" spans="1:36" ht="18" customHeight="1" x14ac:dyDescent="0.15">
      <c r="A30" s="173"/>
      <c r="B30" s="169"/>
      <c r="C30" s="169"/>
      <c r="D30" s="169"/>
      <c r="E30" s="169"/>
      <c r="F30" s="169"/>
      <c r="G30" s="169"/>
      <c r="H30" s="169"/>
      <c r="I30" s="169"/>
      <c r="J30" s="169"/>
      <c r="K30" s="169"/>
      <c r="L30" s="169"/>
      <c r="M30" s="169"/>
      <c r="N30" s="170"/>
      <c r="O30" s="170"/>
      <c r="P30" s="170"/>
      <c r="Q30" s="170"/>
      <c r="R30" s="77"/>
      <c r="S30" s="171"/>
      <c r="T30" s="71"/>
      <c r="U30" s="26"/>
    </row>
    <row r="31" spans="1:36" ht="18" customHeight="1" x14ac:dyDescent="0.15">
      <c r="A31" s="168"/>
      <c r="B31" s="169"/>
      <c r="C31" s="169"/>
      <c r="D31" s="169"/>
      <c r="E31" s="169"/>
      <c r="F31" s="169"/>
      <c r="G31" s="169"/>
      <c r="H31" s="169"/>
      <c r="I31" s="169"/>
      <c r="J31" s="523"/>
      <c r="K31" s="523"/>
      <c r="L31" s="523"/>
      <c r="M31" s="523"/>
      <c r="N31" s="523"/>
      <c r="O31" s="523"/>
      <c r="P31" s="170"/>
      <c r="Q31" s="170"/>
      <c r="R31" s="77"/>
      <c r="S31" s="171"/>
      <c r="T31" s="71"/>
      <c r="U31" s="26"/>
      <c r="V31" s="132" t="s">
        <v>100</v>
      </c>
    </row>
    <row r="32" spans="1:36" ht="18.75" customHeight="1" x14ac:dyDescent="0.15">
      <c r="A32" s="173"/>
      <c r="B32" s="41"/>
      <c r="C32" s="41"/>
      <c r="D32" s="524" t="s">
        <v>101</v>
      </c>
      <c r="E32" s="524"/>
      <c r="F32" s="524"/>
      <c r="G32" s="524"/>
      <c r="H32" s="524"/>
      <c r="I32" s="174"/>
      <c r="J32" s="525"/>
      <c r="K32" s="525"/>
      <c r="L32" s="525"/>
      <c r="M32" s="525"/>
      <c r="N32" s="525"/>
      <c r="O32" s="525"/>
      <c r="P32" s="526"/>
      <c r="Q32" s="175" t="s">
        <v>102</v>
      </c>
      <c r="R32" s="176"/>
      <c r="S32" s="171"/>
      <c r="T32" s="71"/>
      <c r="U32" s="52"/>
      <c r="V32" s="516" t="s">
        <v>103</v>
      </c>
      <c r="W32" s="517"/>
      <c r="X32" s="517"/>
      <c r="Y32" s="517"/>
    </row>
    <row r="33" spans="1:21" ht="3.75" customHeight="1" x14ac:dyDescent="0.15">
      <c r="A33" s="177"/>
      <c r="B33" s="178"/>
      <c r="C33" s="178"/>
      <c r="D33" s="179"/>
      <c r="E33" s="179"/>
      <c r="F33" s="179"/>
      <c r="G33" s="179"/>
      <c r="H33" s="179"/>
      <c r="I33" s="179"/>
      <c r="J33" s="179"/>
      <c r="K33" s="179"/>
      <c r="L33" s="179"/>
      <c r="M33" s="179"/>
      <c r="N33" s="179"/>
      <c r="O33" s="179"/>
      <c r="P33" s="179"/>
      <c r="Q33" s="179"/>
      <c r="R33" s="77"/>
      <c r="S33" s="171"/>
      <c r="T33" s="71"/>
      <c r="U33" s="26"/>
    </row>
    <row r="34" spans="1:21" ht="12.75" customHeight="1" thickBot="1" x14ac:dyDescent="0.2">
      <c r="A34" s="180"/>
      <c r="B34" s="181"/>
      <c r="C34" s="181"/>
      <c r="D34" s="181"/>
      <c r="E34" s="181"/>
      <c r="F34" s="181"/>
      <c r="G34" s="181"/>
      <c r="H34" s="181"/>
      <c r="I34" s="181"/>
      <c r="J34" s="181"/>
      <c r="K34" s="181"/>
      <c r="L34" s="181"/>
      <c r="M34" s="181"/>
      <c r="N34" s="181"/>
      <c r="O34" s="181"/>
      <c r="P34" s="181"/>
      <c r="Q34" s="181"/>
      <c r="R34" s="181"/>
      <c r="S34" s="182"/>
      <c r="T34" s="79"/>
      <c r="U34" s="16"/>
    </row>
    <row r="35" spans="1:21" ht="13.15" customHeight="1" x14ac:dyDescent="0.15">
      <c r="A35" s="407" t="s">
        <v>344</v>
      </c>
      <c r="B35" s="407"/>
      <c r="C35" s="407"/>
      <c r="D35" s="407"/>
      <c r="E35" s="407"/>
      <c r="F35" s="407"/>
      <c r="G35" s="407"/>
      <c r="H35" s="407"/>
      <c r="I35" s="407"/>
      <c r="J35" s="407"/>
      <c r="K35" s="407"/>
      <c r="L35" s="407"/>
      <c r="M35" s="407"/>
      <c r="N35" s="407"/>
      <c r="O35" s="407"/>
      <c r="P35" s="407"/>
      <c r="Q35" s="407"/>
      <c r="R35" s="407"/>
      <c r="S35" s="407"/>
    </row>
    <row r="36" spans="1:21" x14ac:dyDescent="0.15">
      <c r="A36" s="408"/>
      <c r="B36" s="408"/>
      <c r="C36" s="408"/>
      <c r="D36" s="408"/>
      <c r="E36" s="408"/>
      <c r="F36" s="408"/>
      <c r="G36" s="408"/>
      <c r="H36" s="408"/>
      <c r="I36" s="408"/>
      <c r="J36" s="408"/>
      <c r="K36" s="408"/>
      <c r="L36" s="408"/>
      <c r="M36" s="408"/>
      <c r="N36" s="408"/>
      <c r="O36" s="408"/>
      <c r="P36" s="408"/>
      <c r="Q36" s="408"/>
      <c r="R36" s="408"/>
      <c r="S36" s="408"/>
    </row>
    <row r="37" spans="1:21" x14ac:dyDescent="0.15">
      <c r="A37" s="408"/>
      <c r="B37" s="408"/>
      <c r="C37" s="408"/>
      <c r="D37" s="408"/>
      <c r="E37" s="408"/>
      <c r="F37" s="408"/>
      <c r="G37" s="408"/>
      <c r="H37" s="408"/>
      <c r="I37" s="408"/>
      <c r="J37" s="408"/>
      <c r="K37" s="408"/>
      <c r="L37" s="408"/>
      <c r="M37" s="408"/>
      <c r="N37" s="408"/>
      <c r="O37" s="408"/>
      <c r="P37" s="408"/>
      <c r="Q37" s="408"/>
      <c r="R37" s="408"/>
      <c r="S37" s="408"/>
    </row>
    <row r="38" spans="1:21" x14ac:dyDescent="0.15">
      <c r="A38" s="408"/>
      <c r="B38" s="408"/>
      <c r="C38" s="408"/>
      <c r="D38" s="408"/>
      <c r="E38" s="408"/>
      <c r="F38" s="408"/>
      <c r="G38" s="408"/>
      <c r="H38" s="408"/>
      <c r="I38" s="408"/>
      <c r="J38" s="408"/>
      <c r="K38" s="408"/>
      <c r="L38" s="408"/>
      <c r="M38" s="408"/>
      <c r="N38" s="408"/>
      <c r="O38" s="408"/>
      <c r="P38" s="408"/>
      <c r="Q38" s="408"/>
      <c r="R38" s="408"/>
      <c r="S38" s="408"/>
    </row>
    <row r="39" spans="1:21" x14ac:dyDescent="0.15">
      <c r="A39" s="408"/>
      <c r="B39" s="408"/>
      <c r="C39" s="408"/>
      <c r="D39" s="408"/>
      <c r="E39" s="408"/>
      <c r="F39" s="408"/>
      <c r="G39" s="408"/>
      <c r="H39" s="408"/>
      <c r="I39" s="408"/>
      <c r="J39" s="408"/>
      <c r="K39" s="408"/>
      <c r="L39" s="408"/>
      <c r="M39" s="408"/>
      <c r="N39" s="408"/>
      <c r="O39" s="408"/>
      <c r="P39" s="408"/>
      <c r="Q39" s="408"/>
      <c r="R39" s="408"/>
      <c r="S39" s="408"/>
    </row>
    <row r="40" spans="1:21" x14ac:dyDescent="0.15">
      <c r="A40" s="408"/>
      <c r="B40" s="408"/>
      <c r="C40" s="408"/>
      <c r="D40" s="408"/>
      <c r="E40" s="408"/>
      <c r="F40" s="408"/>
      <c r="G40" s="408"/>
      <c r="H40" s="408"/>
      <c r="I40" s="408"/>
      <c r="J40" s="408"/>
      <c r="K40" s="408"/>
      <c r="L40" s="408"/>
      <c r="M40" s="408"/>
      <c r="N40" s="408"/>
      <c r="O40" s="408"/>
      <c r="P40" s="408"/>
      <c r="Q40" s="408"/>
      <c r="R40" s="408"/>
      <c r="S40" s="408"/>
    </row>
    <row r="41" spans="1:21" x14ac:dyDescent="0.15">
      <c r="A41" s="408"/>
      <c r="B41" s="408"/>
      <c r="C41" s="408"/>
      <c r="D41" s="408"/>
      <c r="E41" s="408"/>
      <c r="F41" s="408"/>
      <c r="G41" s="408"/>
      <c r="H41" s="408"/>
      <c r="I41" s="408"/>
      <c r="J41" s="408"/>
      <c r="K41" s="408"/>
      <c r="L41" s="408"/>
      <c r="M41" s="408"/>
      <c r="N41" s="408"/>
      <c r="O41" s="408"/>
      <c r="P41" s="408"/>
      <c r="Q41" s="408"/>
      <c r="R41" s="408"/>
      <c r="S41" s="408"/>
    </row>
    <row r="42" spans="1:21" ht="9" customHeight="1" x14ac:dyDescent="0.15">
      <c r="A42" s="408"/>
      <c r="B42" s="408"/>
      <c r="C42" s="408"/>
      <c r="D42" s="408"/>
      <c r="E42" s="408"/>
      <c r="F42" s="408"/>
      <c r="G42" s="408"/>
      <c r="H42" s="408"/>
      <c r="I42" s="408"/>
      <c r="J42" s="408"/>
      <c r="K42" s="408"/>
      <c r="L42" s="408"/>
      <c r="M42" s="408"/>
      <c r="N42" s="408"/>
      <c r="O42" s="408"/>
      <c r="P42" s="408"/>
      <c r="Q42" s="408"/>
      <c r="R42" s="408"/>
      <c r="S42" s="408"/>
    </row>
    <row r="43" spans="1:21" ht="8.4499999999999993" customHeight="1" x14ac:dyDescent="0.15">
      <c r="A43" s="408"/>
      <c r="B43" s="408"/>
      <c r="C43" s="408"/>
      <c r="D43" s="408"/>
      <c r="E43" s="408"/>
      <c r="F43" s="408"/>
      <c r="G43" s="408"/>
      <c r="H43" s="408"/>
      <c r="I43" s="408"/>
      <c r="J43" s="408"/>
      <c r="K43" s="408"/>
      <c r="L43" s="408"/>
      <c r="M43" s="408"/>
      <c r="N43" s="408"/>
      <c r="O43" s="408"/>
      <c r="P43" s="408"/>
      <c r="Q43" s="408"/>
      <c r="R43" s="408"/>
      <c r="S43" s="408"/>
    </row>
    <row r="44" spans="1:21" ht="7.9" customHeight="1" x14ac:dyDescent="0.15">
      <c r="A44" s="408"/>
      <c r="B44" s="408"/>
      <c r="C44" s="408"/>
      <c r="D44" s="408"/>
      <c r="E44" s="408"/>
      <c r="F44" s="408"/>
      <c r="G44" s="408"/>
      <c r="H44" s="408"/>
      <c r="I44" s="408"/>
      <c r="J44" s="408"/>
      <c r="K44" s="408"/>
      <c r="L44" s="408"/>
      <c r="M44" s="408"/>
      <c r="N44" s="408"/>
      <c r="O44" s="408"/>
      <c r="P44" s="408"/>
      <c r="Q44" s="408"/>
      <c r="R44" s="408"/>
      <c r="S44" s="408"/>
    </row>
  </sheetData>
  <sheetProtection selectLockedCells="1"/>
  <mergeCells count="67">
    <mergeCell ref="L25:M25"/>
    <mergeCell ref="V32:Y32"/>
    <mergeCell ref="Q16:S17"/>
    <mergeCell ref="A24:R24"/>
    <mergeCell ref="J31:O31"/>
    <mergeCell ref="D32:H32"/>
    <mergeCell ref="J32:P32"/>
    <mergeCell ref="A16:B17"/>
    <mergeCell ref="C16:H17"/>
    <mergeCell ref="I16:I17"/>
    <mergeCell ref="J16:L17"/>
    <mergeCell ref="M16:P17"/>
    <mergeCell ref="L21:M22"/>
    <mergeCell ref="L23:M23"/>
    <mergeCell ref="C22:K22"/>
    <mergeCell ref="A18:B18"/>
    <mergeCell ref="A19:B19"/>
    <mergeCell ref="A21:A22"/>
    <mergeCell ref="B21:B23"/>
    <mergeCell ref="D21:F21"/>
    <mergeCell ref="A14:B15"/>
    <mergeCell ref="F14:G14"/>
    <mergeCell ref="D18:J18"/>
    <mergeCell ref="D19:S19"/>
    <mergeCell ref="N23:S23"/>
    <mergeCell ref="N21:S22"/>
    <mergeCell ref="C23:E23"/>
    <mergeCell ref="F23:K23"/>
    <mergeCell ref="J14:K14"/>
    <mergeCell ref="N14:O14"/>
    <mergeCell ref="P14:R14"/>
    <mergeCell ref="F15:G15"/>
    <mergeCell ref="J15:K15"/>
    <mergeCell ref="N15:O15"/>
    <mergeCell ref="P15:R15"/>
    <mergeCell ref="L6:M6"/>
    <mergeCell ref="A12:B13"/>
    <mergeCell ref="C12:I12"/>
    <mergeCell ref="J12:S13"/>
    <mergeCell ref="C13:I13"/>
    <mergeCell ref="A10:B11"/>
    <mergeCell ref="C10:I10"/>
    <mergeCell ref="J10:S11"/>
    <mergeCell ref="C11:I11"/>
    <mergeCell ref="J6:K6"/>
    <mergeCell ref="B1:P1"/>
    <mergeCell ref="A3:B3"/>
    <mergeCell ref="C3:D3"/>
    <mergeCell ref="E3:G3"/>
    <mergeCell ref="H3:K3"/>
    <mergeCell ref="L3:N3"/>
    <mergeCell ref="A35:S44"/>
    <mergeCell ref="K18:L18"/>
    <mergeCell ref="M18:S18"/>
    <mergeCell ref="A4:R4"/>
    <mergeCell ref="C5:G5"/>
    <mergeCell ref="H5:K5"/>
    <mergeCell ref="L5:M5"/>
    <mergeCell ref="N5:S5"/>
    <mergeCell ref="A8:B8"/>
    <mergeCell ref="C8:S8"/>
    <mergeCell ref="C9:S9"/>
    <mergeCell ref="N6:S6"/>
    <mergeCell ref="C7:S7"/>
    <mergeCell ref="A5:B6"/>
    <mergeCell ref="C6:F6"/>
    <mergeCell ref="H6:I6"/>
  </mergeCells>
  <phoneticPr fontId="31"/>
  <printOptions horizontalCentered="1" verticalCentered="1"/>
  <pageMargins left="0.39370078740157483" right="0.39370078740157483" top="0.59020397231334776" bottom="0.59020397231334776" header="0.51174154431801144" footer="0.51174154431801144"/>
  <pageSetup paperSize="9" scale="93" orientation="portrait" r:id="rId1"/>
  <headerFooter alignWithMargins="0"/>
  <colBreaks count="1" manualBreakCount="1">
    <brk id="19" max="1048575" man="1"/>
  </colBreaks>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A1:AJ44"/>
  <sheetViews>
    <sheetView showGridLines="0" view="pageBreakPreview" topLeftCell="A19" zoomScaleSheetLayoutView="100" workbookViewId="0">
      <selection activeCell="B1" sqref="B1:P1"/>
    </sheetView>
  </sheetViews>
  <sheetFormatPr defaultColWidth="8" defaultRowHeight="12" x14ac:dyDescent="0.15"/>
  <cols>
    <col min="1" max="1" width="5.625" style="15" customWidth="1"/>
    <col min="2" max="2" width="6.625" style="15" customWidth="1"/>
    <col min="3" max="4" width="9.5" style="15" customWidth="1"/>
    <col min="5" max="5" width="3.5" style="15" customWidth="1"/>
    <col min="6" max="6" width="5" style="15" customWidth="1"/>
    <col min="7" max="7" width="4.5" style="15" customWidth="1"/>
    <col min="8" max="8" width="9.5" style="15" customWidth="1"/>
    <col min="9" max="9" width="3.5" style="15" customWidth="1"/>
    <col min="10" max="10" width="5.625" style="15" customWidth="1"/>
    <col min="11" max="11" width="3.875" style="15" customWidth="1"/>
    <col min="12" max="12" width="9.5" style="15" customWidth="1"/>
    <col min="13" max="13" width="3.5" style="15" customWidth="1"/>
    <col min="14" max="14" width="5.625" style="15" customWidth="1"/>
    <col min="15" max="15" width="3.875" style="15" customWidth="1"/>
    <col min="16" max="17" width="3.5" style="15" customWidth="1"/>
    <col min="18" max="18" width="2.5" style="15" customWidth="1"/>
    <col min="19" max="19" width="3.5" style="15" customWidth="1"/>
    <col min="20" max="21" width="2.5" style="15" customWidth="1"/>
    <col min="22" max="22" width="8" style="15"/>
    <col min="23" max="23" width="8" style="159"/>
    <col min="24" max="16384" width="8" style="15"/>
  </cols>
  <sheetData>
    <row r="1" spans="1:36" ht="42" customHeight="1" x14ac:dyDescent="0.15">
      <c r="A1" s="22"/>
      <c r="B1" s="447" t="str">
        <f>データシート!A1&amp;"参加申込書"</f>
        <v>令和２年度　第５５回茨城県アンサンブルコンテスト中央地区大会参加申込書</v>
      </c>
      <c r="C1" s="447"/>
      <c r="D1" s="447"/>
      <c r="E1" s="447"/>
      <c r="F1" s="447"/>
      <c r="G1" s="447"/>
      <c r="H1" s="447"/>
      <c r="I1" s="447"/>
      <c r="J1" s="447"/>
      <c r="K1" s="447"/>
      <c r="L1" s="447"/>
      <c r="M1" s="447"/>
      <c r="N1" s="447"/>
      <c r="O1" s="447"/>
      <c r="P1" s="447"/>
      <c r="Q1" s="23"/>
      <c r="R1" s="23"/>
      <c r="S1" s="23"/>
      <c r="T1" s="23"/>
      <c r="U1" s="24"/>
    </row>
    <row r="2" spans="1:36" ht="7.5" customHeight="1" thickBot="1" x14ac:dyDescent="0.2">
      <c r="A2" s="22"/>
      <c r="B2" s="22"/>
      <c r="C2" s="22"/>
      <c r="D2" s="22"/>
      <c r="E2" s="22"/>
      <c r="F2" s="22"/>
      <c r="G2" s="22"/>
      <c r="H2" s="22"/>
      <c r="I2" s="22"/>
      <c r="J2" s="22"/>
      <c r="K2" s="22"/>
      <c r="L2" s="22"/>
      <c r="M2" s="22"/>
      <c r="N2" s="22"/>
      <c r="O2" s="22"/>
      <c r="P2" s="22"/>
      <c r="Q2" s="22"/>
      <c r="R2" s="22"/>
      <c r="S2" s="22"/>
      <c r="T2" s="22"/>
      <c r="U2" s="16"/>
    </row>
    <row r="3" spans="1:36" ht="35.25" customHeight="1" x14ac:dyDescent="0.15">
      <c r="A3" s="448" t="s">
        <v>317</v>
      </c>
      <c r="B3" s="449"/>
      <c r="C3" s="450" t="str">
        <f>データシート!C4</f>
        <v>中央</v>
      </c>
      <c r="D3" s="451"/>
      <c r="E3" s="452" t="s">
        <v>309</v>
      </c>
      <c r="F3" s="453"/>
      <c r="G3" s="454"/>
      <c r="H3" s="455" t="s">
        <v>164</v>
      </c>
      <c r="I3" s="456"/>
      <c r="J3" s="456"/>
      <c r="K3" s="457"/>
      <c r="L3" s="458" t="str">
        <f>データシート!B4</f>
        <v/>
      </c>
      <c r="M3" s="459"/>
      <c r="N3" s="459"/>
      <c r="O3" s="233" t="s">
        <v>78</v>
      </c>
      <c r="P3" s="233"/>
      <c r="Q3" s="233"/>
      <c r="R3" s="233"/>
      <c r="S3" s="234"/>
      <c r="T3" s="70"/>
      <c r="U3" s="25"/>
    </row>
    <row r="4" spans="1:36" ht="2.25" customHeight="1" x14ac:dyDescent="0.15">
      <c r="A4" s="413"/>
      <c r="B4" s="414"/>
      <c r="C4" s="414"/>
      <c r="D4" s="414"/>
      <c r="E4" s="414"/>
      <c r="F4" s="414"/>
      <c r="G4" s="414"/>
      <c r="H4" s="414"/>
      <c r="I4" s="414"/>
      <c r="J4" s="414"/>
      <c r="K4" s="414"/>
      <c r="L4" s="414"/>
      <c r="M4" s="414"/>
      <c r="N4" s="414"/>
      <c r="O4" s="414"/>
      <c r="P4" s="414"/>
      <c r="Q4" s="414"/>
      <c r="R4" s="414"/>
      <c r="S4" s="49"/>
      <c r="T4" s="71"/>
      <c r="U4" s="26"/>
    </row>
    <row r="5" spans="1:36" ht="20.100000000000001" customHeight="1" x14ac:dyDescent="0.15">
      <c r="A5" s="439" t="s">
        <v>8</v>
      </c>
      <c r="B5" s="440"/>
      <c r="C5" s="415" t="str">
        <f>データシート!$E$4</f>
        <v/>
      </c>
      <c r="D5" s="416"/>
      <c r="E5" s="416"/>
      <c r="F5" s="416"/>
      <c r="G5" s="417"/>
      <c r="H5" s="418" t="s">
        <v>79</v>
      </c>
      <c r="I5" s="419"/>
      <c r="J5" s="419"/>
      <c r="K5" s="420"/>
      <c r="L5" s="421" t="s">
        <v>72</v>
      </c>
      <c r="M5" s="420"/>
      <c r="N5" s="422" t="s">
        <v>310</v>
      </c>
      <c r="O5" s="423"/>
      <c r="P5" s="423"/>
      <c r="Q5" s="423"/>
      <c r="R5" s="423"/>
      <c r="S5" s="424"/>
      <c r="T5" s="72"/>
      <c r="U5" s="29"/>
    </row>
    <row r="6" spans="1:36" ht="45" customHeight="1" x14ac:dyDescent="0.15">
      <c r="A6" s="441"/>
      <c r="B6" s="442"/>
      <c r="C6" s="443" t="str">
        <f>データシート!D4</f>
        <v/>
      </c>
      <c r="D6" s="444"/>
      <c r="E6" s="444"/>
      <c r="F6" s="444"/>
      <c r="G6" s="157" t="s">
        <v>284</v>
      </c>
      <c r="H6" s="445" t="str">
        <f>データシート!G4</f>
        <v/>
      </c>
      <c r="I6" s="446"/>
      <c r="J6" s="482" t="str">
        <f>データシート!H4</f>
        <v/>
      </c>
      <c r="K6" s="483"/>
      <c r="L6" s="464" t="str">
        <f>データシート!I4</f>
        <v/>
      </c>
      <c r="M6" s="465"/>
      <c r="N6" s="433" t="str">
        <f>データシート!K4</f>
        <v/>
      </c>
      <c r="O6" s="434"/>
      <c r="P6" s="434"/>
      <c r="Q6" s="434"/>
      <c r="R6" s="434"/>
      <c r="S6" s="435"/>
      <c r="T6" s="71"/>
      <c r="U6" s="26"/>
    </row>
    <row r="7" spans="1:36" ht="20.100000000000001" customHeight="1" x14ac:dyDescent="0.15">
      <c r="A7" s="27"/>
      <c r="B7" s="28"/>
      <c r="C7" s="436" t="str">
        <f>IF(データシート!M4="","",データシート!M4)</f>
        <v/>
      </c>
      <c r="D7" s="437"/>
      <c r="E7" s="437"/>
      <c r="F7" s="437"/>
      <c r="G7" s="437"/>
      <c r="H7" s="437"/>
      <c r="I7" s="437"/>
      <c r="J7" s="437"/>
      <c r="K7" s="437"/>
      <c r="L7" s="437"/>
      <c r="M7" s="437"/>
      <c r="N7" s="437"/>
      <c r="O7" s="437"/>
      <c r="P7" s="437"/>
      <c r="Q7" s="437"/>
      <c r="R7" s="437"/>
      <c r="S7" s="438"/>
      <c r="T7" s="73"/>
      <c r="U7" s="30"/>
    </row>
    <row r="8" spans="1:36" ht="45" customHeight="1" x14ac:dyDescent="0.15">
      <c r="A8" s="425" t="s">
        <v>81</v>
      </c>
      <c r="B8" s="426"/>
      <c r="C8" s="427" t="str">
        <f>IF(データシート!L4="","",データシート!L4)</f>
        <v/>
      </c>
      <c r="D8" s="428"/>
      <c r="E8" s="428"/>
      <c r="F8" s="428"/>
      <c r="G8" s="428"/>
      <c r="H8" s="428"/>
      <c r="I8" s="428"/>
      <c r="J8" s="428"/>
      <c r="K8" s="428"/>
      <c r="L8" s="428"/>
      <c r="M8" s="428"/>
      <c r="N8" s="428"/>
      <c r="O8" s="428"/>
      <c r="P8" s="428"/>
      <c r="Q8" s="428"/>
      <c r="R8" s="428"/>
      <c r="S8" s="429"/>
      <c r="T8" s="215"/>
      <c r="U8" s="31"/>
    </row>
    <row r="9" spans="1:36" ht="20.100000000000001" customHeight="1" x14ac:dyDescent="0.15">
      <c r="A9" s="32"/>
      <c r="B9" s="33"/>
      <c r="C9" s="430" t="str">
        <f>IF(データシート!N4="","",データシート!N4)</f>
        <v/>
      </c>
      <c r="D9" s="431"/>
      <c r="E9" s="431"/>
      <c r="F9" s="431"/>
      <c r="G9" s="431"/>
      <c r="H9" s="431"/>
      <c r="I9" s="431"/>
      <c r="J9" s="431"/>
      <c r="K9" s="431"/>
      <c r="L9" s="431"/>
      <c r="M9" s="431"/>
      <c r="N9" s="431"/>
      <c r="O9" s="431"/>
      <c r="P9" s="431"/>
      <c r="Q9" s="431"/>
      <c r="R9" s="431"/>
      <c r="S9" s="432"/>
      <c r="T9" s="74"/>
      <c r="U9" s="34"/>
    </row>
    <row r="10" spans="1:36" ht="20.100000000000001" customHeight="1" x14ac:dyDescent="0.15">
      <c r="A10" s="439" t="s">
        <v>45</v>
      </c>
      <c r="B10" s="440"/>
      <c r="C10" s="476" t="str">
        <f>IF(データシート!$P$4="","",データシート!$P$4)</f>
        <v/>
      </c>
      <c r="D10" s="477"/>
      <c r="E10" s="477"/>
      <c r="F10" s="477"/>
      <c r="G10" s="477"/>
      <c r="H10" s="477"/>
      <c r="I10" s="478"/>
      <c r="J10" s="469" t="str">
        <f>IF(データシート!$Q$4="","",データシート!$Q$4)</f>
        <v/>
      </c>
      <c r="K10" s="469"/>
      <c r="L10" s="469"/>
      <c r="M10" s="469"/>
      <c r="N10" s="469"/>
      <c r="O10" s="469"/>
      <c r="P10" s="469"/>
      <c r="Q10" s="469"/>
      <c r="R10" s="469"/>
      <c r="S10" s="470"/>
      <c r="T10" s="74"/>
      <c r="U10" s="34"/>
    </row>
    <row r="11" spans="1:36" ht="24.95" customHeight="1" x14ac:dyDescent="0.15">
      <c r="A11" s="441"/>
      <c r="B11" s="442"/>
      <c r="C11" s="479" t="str">
        <f>データシート!$O$4</f>
        <v/>
      </c>
      <c r="D11" s="480"/>
      <c r="E11" s="480"/>
      <c r="F11" s="480"/>
      <c r="G11" s="480"/>
      <c r="H11" s="480"/>
      <c r="I11" s="481"/>
      <c r="J11" s="471"/>
      <c r="K11" s="471"/>
      <c r="L11" s="471"/>
      <c r="M11" s="471"/>
      <c r="N11" s="471"/>
      <c r="O11" s="471"/>
      <c r="P11" s="471"/>
      <c r="Q11" s="471"/>
      <c r="R11" s="471"/>
      <c r="S11" s="472"/>
      <c r="T11" s="74"/>
      <c r="U11" s="34"/>
    </row>
    <row r="12" spans="1:36" ht="20.100000000000001" customHeight="1" x14ac:dyDescent="0.15">
      <c r="A12" s="439" t="s">
        <v>46</v>
      </c>
      <c r="B12" s="440"/>
      <c r="C12" s="466" t="str">
        <f>IF(データシート!$S$4="","",データシート!$S$4)</f>
        <v/>
      </c>
      <c r="D12" s="467"/>
      <c r="E12" s="467"/>
      <c r="F12" s="467"/>
      <c r="G12" s="467"/>
      <c r="H12" s="467"/>
      <c r="I12" s="468"/>
      <c r="J12" s="469" t="str">
        <f>IF(データシート!$T$4="","",データシート!$T$4)</f>
        <v/>
      </c>
      <c r="K12" s="469"/>
      <c r="L12" s="469"/>
      <c r="M12" s="469"/>
      <c r="N12" s="469"/>
      <c r="O12" s="469"/>
      <c r="P12" s="469"/>
      <c r="Q12" s="469"/>
      <c r="R12" s="469"/>
      <c r="S12" s="470"/>
      <c r="T12" s="74"/>
      <c r="U12" s="34"/>
    </row>
    <row r="13" spans="1:36" ht="24.95" customHeight="1" x14ac:dyDescent="0.15">
      <c r="A13" s="441"/>
      <c r="B13" s="442"/>
      <c r="C13" s="473" t="str">
        <f>IF(データシート!$R$4="","",データシート!$R$4)</f>
        <v/>
      </c>
      <c r="D13" s="474"/>
      <c r="E13" s="474"/>
      <c r="F13" s="474"/>
      <c r="G13" s="474"/>
      <c r="H13" s="474"/>
      <c r="I13" s="475"/>
      <c r="J13" s="471"/>
      <c r="K13" s="471"/>
      <c r="L13" s="471"/>
      <c r="M13" s="471"/>
      <c r="N13" s="471"/>
      <c r="O13" s="471"/>
      <c r="P13" s="471"/>
      <c r="Q13" s="471"/>
      <c r="R13" s="471"/>
      <c r="S13" s="472"/>
      <c r="T13" s="74"/>
      <c r="U13" s="34"/>
    </row>
    <row r="14" spans="1:36" ht="30" customHeight="1" x14ac:dyDescent="0.15">
      <c r="A14" s="492" t="s">
        <v>165</v>
      </c>
      <c r="B14" s="493"/>
      <c r="C14" s="212" t="str">
        <f>IF(データシート!V4="","",データシート!V4)</f>
        <v/>
      </c>
      <c r="D14" s="110" t="str">
        <f>IF(データシート!U4="","",データシート!U4)</f>
        <v/>
      </c>
      <c r="E14" s="110" t="str">
        <f>IF(データシート!W4="","",データシート!W4)</f>
        <v>○</v>
      </c>
      <c r="F14" s="460" t="str">
        <f>IF(データシート!Y4="","",データシート!Y4)</f>
        <v/>
      </c>
      <c r="G14" s="461"/>
      <c r="H14" s="110" t="str">
        <f>IF(データシート!X4="","",データシート!X4)</f>
        <v/>
      </c>
      <c r="I14" s="110" t="str">
        <f>IF(データシート!Z4="","",データシート!Z4)</f>
        <v>○</v>
      </c>
      <c r="J14" s="460" t="str">
        <f>IF(データシート!AB4="","",データシート!AB4)</f>
        <v/>
      </c>
      <c r="K14" s="461"/>
      <c r="L14" s="110" t="str">
        <f>IF(データシート!AA4="","",データシート!AA4)</f>
        <v/>
      </c>
      <c r="M14" s="110" t="str">
        <f>IF(データシート!AC4="","",データシート!AC4)</f>
        <v>○</v>
      </c>
      <c r="N14" s="460" t="str">
        <f>IF(データシート!AE4="","",データシート!AE4)</f>
        <v/>
      </c>
      <c r="O14" s="461"/>
      <c r="P14" s="462" t="str">
        <f>IF(データシート!AD4="","",データシート!AD4)</f>
        <v/>
      </c>
      <c r="Q14" s="462"/>
      <c r="R14" s="463"/>
      <c r="S14" s="111" t="str">
        <f>データシート!AF4</f>
        <v>○</v>
      </c>
      <c r="T14" s="75"/>
      <c r="U14" s="35"/>
    </row>
    <row r="15" spans="1:36" ht="30" customHeight="1" x14ac:dyDescent="0.15">
      <c r="A15" s="494"/>
      <c r="B15" s="495"/>
      <c r="C15" s="212" t="str">
        <f>IF(データシート!AH4="","",データシート!AH4)</f>
        <v/>
      </c>
      <c r="D15" s="110" t="str">
        <f>IF(データシート!AG4="","",データシート!AG4)</f>
        <v/>
      </c>
      <c r="E15" s="149" t="str">
        <f>IF(データシート!AI4="","",データシート!AI4)</f>
        <v>○</v>
      </c>
      <c r="F15" s="460" t="str">
        <f>IF(データシート!AK4="","",データシート!AK4)</f>
        <v/>
      </c>
      <c r="G15" s="461"/>
      <c r="H15" s="110" t="str">
        <f>IF(データシート!AJ4="","",データシート!AJ4)</f>
        <v/>
      </c>
      <c r="I15" s="149" t="str">
        <f>IF(データシート!AL4="","",データシート!AL4)</f>
        <v>○</v>
      </c>
      <c r="J15" s="460" t="str">
        <f>IF(データシート!AN4="","",データシート!AN4)</f>
        <v/>
      </c>
      <c r="K15" s="461"/>
      <c r="L15" s="110" t="str">
        <f>IF(データシート!AM4="","",データシート!AM4)</f>
        <v/>
      </c>
      <c r="M15" s="149" t="str">
        <f>IF(データシート!AO4="","",データシート!AO4)</f>
        <v>○</v>
      </c>
      <c r="N15" s="460" t="str">
        <f>IF(データシート!AQ4="","",データシート!AQ4)</f>
        <v/>
      </c>
      <c r="O15" s="461"/>
      <c r="P15" s="462" t="str">
        <f>IF(データシート!AP4="","",データシート!AP4)</f>
        <v/>
      </c>
      <c r="Q15" s="462"/>
      <c r="R15" s="463"/>
      <c r="S15" s="111" t="str">
        <f>IF(データシート!AR4="","",データシート!AR4)</f>
        <v>○</v>
      </c>
      <c r="T15" s="75"/>
      <c r="U15" s="35"/>
      <c r="W15" s="280">
        <v>1</v>
      </c>
      <c r="X15" s="150" t="s">
        <v>293</v>
      </c>
    </row>
    <row r="16" spans="1:36" ht="30" customHeight="1" x14ac:dyDescent="0.15">
      <c r="A16" s="527" t="s">
        <v>238</v>
      </c>
      <c r="B16" s="528"/>
      <c r="C16" s="557" t="str">
        <f>IF(データシート!AS4="","",データシート!AS4)</f>
        <v/>
      </c>
      <c r="D16" s="558"/>
      <c r="E16" s="558"/>
      <c r="F16" s="558"/>
      <c r="G16" s="558"/>
      <c r="H16" s="559"/>
      <c r="I16" s="537">
        <f>IF(データシート!AT4="","",データシート!AT4)</f>
        <v>0</v>
      </c>
      <c r="J16" s="539" t="s">
        <v>223</v>
      </c>
      <c r="K16" s="540"/>
      <c r="L16" s="541"/>
      <c r="M16" s="545" t="str">
        <f>IF(データシート!AU4=0,"",データシート!AU4)</f>
        <v/>
      </c>
      <c r="N16" s="546"/>
      <c r="O16" s="546"/>
      <c r="P16" s="546"/>
      <c r="Q16" s="518" t="s">
        <v>225</v>
      </c>
      <c r="R16" s="519"/>
      <c r="S16" s="520"/>
      <c r="T16" s="75"/>
      <c r="U16" s="35"/>
      <c r="W16" s="280">
        <v>2</v>
      </c>
      <c r="X16" s="150" t="s">
        <v>348</v>
      </c>
      <c r="Y16" s="150"/>
      <c r="Z16" s="150"/>
      <c r="AA16" s="150"/>
      <c r="AB16" s="150"/>
      <c r="AC16" s="151"/>
      <c r="AD16" s="151"/>
      <c r="AE16" s="151"/>
      <c r="AF16" s="151"/>
      <c r="AG16" s="151"/>
      <c r="AH16" s="151"/>
      <c r="AI16" s="151"/>
      <c r="AJ16" s="151"/>
    </row>
    <row r="17" spans="1:36" ht="30" customHeight="1" x14ac:dyDescent="0.15">
      <c r="A17" s="529"/>
      <c r="B17" s="530"/>
      <c r="C17" s="560"/>
      <c r="D17" s="561"/>
      <c r="E17" s="561"/>
      <c r="F17" s="561"/>
      <c r="G17" s="561"/>
      <c r="H17" s="562"/>
      <c r="I17" s="538"/>
      <c r="J17" s="542"/>
      <c r="K17" s="543"/>
      <c r="L17" s="544"/>
      <c r="M17" s="547"/>
      <c r="N17" s="548"/>
      <c r="O17" s="548"/>
      <c r="P17" s="548"/>
      <c r="Q17" s="521"/>
      <c r="R17" s="521"/>
      <c r="S17" s="522"/>
      <c r="T17" s="75"/>
      <c r="U17" s="35"/>
      <c r="W17" s="280">
        <v>3</v>
      </c>
      <c r="X17" s="150" t="s">
        <v>298</v>
      </c>
      <c r="Y17" s="150"/>
      <c r="Z17" s="150"/>
      <c r="AA17" s="150"/>
      <c r="AB17" s="150"/>
      <c r="AC17" s="151"/>
      <c r="AD17" s="151"/>
      <c r="AE17" s="151"/>
      <c r="AF17" s="151"/>
      <c r="AG17" s="151"/>
      <c r="AH17" s="151"/>
      <c r="AI17" s="151"/>
      <c r="AJ17" s="151"/>
    </row>
    <row r="18" spans="1:36" ht="30" customHeight="1" x14ac:dyDescent="0.15">
      <c r="A18" s="555" t="s">
        <v>214</v>
      </c>
      <c r="B18" s="556"/>
      <c r="C18" s="158" t="str">
        <f>IF(データシート!AW4=0,"",データシート!AW4)</f>
        <v/>
      </c>
      <c r="D18" s="496" t="str">
        <f>IF(データシート!AV4=0,"",データシート!AV4)</f>
        <v/>
      </c>
      <c r="E18" s="497"/>
      <c r="F18" s="497"/>
      <c r="G18" s="497"/>
      <c r="H18" s="497"/>
      <c r="I18" s="497"/>
      <c r="J18" s="498"/>
      <c r="K18" s="409" t="s">
        <v>340</v>
      </c>
      <c r="L18" s="410"/>
      <c r="M18" s="409" t="str">
        <f>データシート!J4</f>
        <v/>
      </c>
      <c r="N18" s="411"/>
      <c r="O18" s="411"/>
      <c r="P18" s="411"/>
      <c r="Q18" s="411"/>
      <c r="R18" s="411"/>
      <c r="S18" s="412"/>
      <c r="T18" s="75"/>
      <c r="U18" s="35"/>
      <c r="W18" s="280">
        <v>4</v>
      </c>
      <c r="X18" s="150" t="s">
        <v>300</v>
      </c>
      <c r="Y18" s="150"/>
      <c r="Z18" s="150"/>
      <c r="AA18" s="150"/>
      <c r="AB18" s="150"/>
      <c r="AC18" s="151"/>
      <c r="AD18" s="151"/>
      <c r="AE18" s="151"/>
      <c r="AF18" s="151"/>
      <c r="AG18" s="151"/>
      <c r="AH18" s="151"/>
      <c r="AI18" s="151"/>
      <c r="AJ18" s="151"/>
    </row>
    <row r="19" spans="1:36" ht="30" customHeight="1" x14ac:dyDescent="0.15">
      <c r="A19" s="484" t="s">
        <v>318</v>
      </c>
      <c r="B19" s="485"/>
      <c r="C19" s="158" t="str">
        <f>IF(データシート!AX4=0,"",データシート!AX4)</f>
        <v/>
      </c>
      <c r="D19" s="499" t="e">
        <f>VLOOKUP(C19,$W$15:$X$19,2,FALSE)</f>
        <v>#N/A</v>
      </c>
      <c r="E19" s="500"/>
      <c r="F19" s="500"/>
      <c r="G19" s="500"/>
      <c r="H19" s="500"/>
      <c r="I19" s="500"/>
      <c r="J19" s="500"/>
      <c r="K19" s="500"/>
      <c r="L19" s="500"/>
      <c r="M19" s="500"/>
      <c r="N19" s="500"/>
      <c r="O19" s="500"/>
      <c r="P19" s="500"/>
      <c r="Q19" s="500"/>
      <c r="R19" s="500"/>
      <c r="S19" s="501"/>
      <c r="T19" s="75"/>
      <c r="U19" s="35"/>
      <c r="W19" s="280">
        <v>5</v>
      </c>
      <c r="X19" s="150" t="s">
        <v>296</v>
      </c>
      <c r="Y19" s="150"/>
      <c r="Z19" s="150"/>
      <c r="AA19" s="150"/>
      <c r="AB19" s="150"/>
      <c r="AC19" s="151"/>
      <c r="AD19" s="151"/>
      <c r="AE19" s="151"/>
      <c r="AF19" s="151"/>
      <c r="AG19" s="151"/>
      <c r="AH19" s="151"/>
      <c r="AI19" s="151"/>
      <c r="AJ19" s="151"/>
    </row>
    <row r="20" spans="1:36" ht="2.25" customHeight="1" x14ac:dyDescent="0.15">
      <c r="A20" s="213"/>
      <c r="B20" s="114"/>
      <c r="C20" s="114"/>
      <c r="D20" s="114"/>
      <c r="E20" s="114"/>
      <c r="F20" s="114"/>
      <c r="G20" s="114"/>
      <c r="H20" s="114"/>
      <c r="I20" s="114"/>
      <c r="J20" s="114"/>
      <c r="K20" s="114"/>
      <c r="L20" s="114"/>
      <c r="M20" s="114"/>
      <c r="N20" s="114"/>
      <c r="O20" s="114"/>
      <c r="P20" s="114"/>
      <c r="Q20" s="114"/>
      <c r="R20" s="114"/>
      <c r="S20" s="49"/>
      <c r="T20" s="71"/>
      <c r="U20" s="26"/>
    </row>
    <row r="21" spans="1:36" ht="20.100000000000001" customHeight="1" x14ac:dyDescent="0.15">
      <c r="A21" s="486" t="s">
        <v>92</v>
      </c>
      <c r="B21" s="488" t="s">
        <v>15</v>
      </c>
      <c r="C21" s="160" t="s">
        <v>93</v>
      </c>
      <c r="D21" s="268">
        <f>データシート!BB3</f>
        <v>0</v>
      </c>
      <c r="E21" s="268"/>
      <c r="F21" s="268"/>
      <c r="G21" s="161"/>
      <c r="H21" s="161"/>
      <c r="I21" s="161"/>
      <c r="J21" s="161"/>
      <c r="K21" s="162"/>
      <c r="L21" s="505" t="s">
        <v>48</v>
      </c>
      <c r="M21" s="549"/>
      <c r="N21" s="505">
        <f>データシート!$AZ$3</f>
        <v>0</v>
      </c>
      <c r="O21" s="506"/>
      <c r="P21" s="506"/>
      <c r="Q21" s="506"/>
      <c r="R21" s="506"/>
      <c r="S21" s="163"/>
      <c r="T21" s="77"/>
      <c r="U21" s="37"/>
    </row>
    <row r="22" spans="1:36" ht="20.100000000000001" customHeight="1" x14ac:dyDescent="0.15">
      <c r="A22" s="487"/>
      <c r="B22" s="489"/>
      <c r="C22" s="552">
        <f>データシート!BC3</f>
        <v>0</v>
      </c>
      <c r="D22" s="553"/>
      <c r="E22" s="553"/>
      <c r="F22" s="553"/>
      <c r="G22" s="553"/>
      <c r="H22" s="553"/>
      <c r="I22" s="553"/>
      <c r="J22" s="553"/>
      <c r="K22" s="554"/>
      <c r="L22" s="508"/>
      <c r="M22" s="550"/>
      <c r="N22" s="508"/>
      <c r="O22" s="509"/>
      <c r="P22" s="509"/>
      <c r="Q22" s="509"/>
      <c r="R22" s="509"/>
      <c r="S22" s="164"/>
      <c r="T22" s="77"/>
      <c r="U22" s="37"/>
    </row>
    <row r="23" spans="1:36" ht="39.950000000000003" customHeight="1" x14ac:dyDescent="0.15">
      <c r="A23" s="38" t="s">
        <v>94</v>
      </c>
      <c r="B23" s="490"/>
      <c r="C23" s="511" t="s">
        <v>265</v>
      </c>
      <c r="D23" s="512"/>
      <c r="E23" s="512"/>
      <c r="F23" s="513">
        <f>データシート!BD3</f>
        <v>0</v>
      </c>
      <c r="G23" s="513"/>
      <c r="H23" s="513"/>
      <c r="I23" s="513"/>
      <c r="J23" s="513"/>
      <c r="K23" s="514"/>
      <c r="L23" s="502" t="s">
        <v>263</v>
      </c>
      <c r="M23" s="551"/>
      <c r="N23" s="502">
        <f>データシート!$BA$3</f>
        <v>0</v>
      </c>
      <c r="O23" s="503"/>
      <c r="P23" s="503"/>
      <c r="Q23" s="503"/>
      <c r="R23" s="503"/>
      <c r="S23" s="165"/>
      <c r="T23" s="77"/>
      <c r="U23" s="37"/>
    </row>
    <row r="24" spans="1:36" ht="2.25" customHeight="1" x14ac:dyDescent="0.15">
      <c r="A24" s="413"/>
      <c r="B24" s="414"/>
      <c r="C24" s="414"/>
      <c r="D24" s="414"/>
      <c r="E24" s="414"/>
      <c r="F24" s="414"/>
      <c r="G24" s="414"/>
      <c r="H24" s="414"/>
      <c r="I24" s="414"/>
      <c r="J24" s="414"/>
      <c r="K24" s="414"/>
      <c r="L24" s="414"/>
      <c r="M24" s="414"/>
      <c r="N24" s="414"/>
      <c r="O24" s="414"/>
      <c r="P24" s="414"/>
      <c r="Q24" s="414"/>
      <c r="R24" s="414"/>
      <c r="S24" s="49"/>
      <c r="T24" s="71"/>
      <c r="U24" s="26"/>
    </row>
    <row r="25" spans="1:36" ht="18.75" customHeight="1" x14ac:dyDescent="0.15">
      <c r="A25" s="236" t="s">
        <v>96</v>
      </c>
      <c r="B25" s="166"/>
      <c r="C25" s="235"/>
      <c r="D25" s="166"/>
      <c r="E25" s="167"/>
      <c r="F25" s="41"/>
      <c r="G25" s="41"/>
      <c r="H25" s="42"/>
      <c r="I25" s="42"/>
      <c r="J25" s="41"/>
      <c r="K25" s="41"/>
      <c r="L25" s="515" t="str">
        <f>+印刷シートA!L25</f>
        <v>令和　２年</v>
      </c>
      <c r="M25" s="515"/>
      <c r="N25" s="43">
        <f>+印刷シートA!N25</f>
        <v>0</v>
      </c>
      <c r="O25" s="44" t="s">
        <v>97</v>
      </c>
      <c r="P25" s="45">
        <f>+印刷シートA!P25</f>
        <v>0</v>
      </c>
      <c r="Q25" s="46" t="s">
        <v>98</v>
      </c>
      <c r="R25" s="81"/>
      <c r="S25" s="112"/>
      <c r="T25" s="78"/>
      <c r="U25" s="47"/>
      <c r="V25" s="210" t="s">
        <v>99</v>
      </c>
    </row>
    <row r="26" spans="1:36" ht="18.75" customHeight="1" x14ac:dyDescent="0.15">
      <c r="A26" s="173"/>
      <c r="B26" s="167"/>
      <c r="C26" s="167"/>
      <c r="D26" s="167"/>
      <c r="E26" s="167"/>
      <c r="F26" s="41"/>
      <c r="G26" s="41"/>
      <c r="H26" s="42"/>
      <c r="I26" s="42"/>
      <c r="J26" s="41"/>
      <c r="K26" s="41"/>
      <c r="L26" s="42"/>
      <c r="M26" s="42"/>
      <c r="N26" s="43"/>
      <c r="O26" s="44"/>
      <c r="P26" s="214"/>
      <c r="Q26" s="231"/>
      <c r="R26" s="78"/>
      <c r="S26" s="232"/>
      <c r="T26" s="78"/>
      <c r="U26" s="47"/>
      <c r="V26" s="210"/>
    </row>
    <row r="27" spans="1:36" ht="13.5" x14ac:dyDescent="0.15">
      <c r="A27" s="168"/>
      <c r="B27" s="169"/>
      <c r="C27" s="169"/>
      <c r="D27" s="169"/>
      <c r="E27" s="169"/>
      <c r="F27" s="169"/>
      <c r="G27" s="169"/>
      <c r="H27" s="169"/>
      <c r="I27" s="169"/>
      <c r="J27" s="169"/>
      <c r="K27" s="169"/>
      <c r="L27" s="169"/>
      <c r="M27" s="169"/>
      <c r="N27" s="170"/>
      <c r="O27" s="170"/>
      <c r="P27" s="170"/>
      <c r="Q27" s="170"/>
      <c r="R27" s="77"/>
      <c r="S27" s="171"/>
      <c r="T27" s="71"/>
      <c r="U27" s="26"/>
    </row>
    <row r="28" spans="1:36" ht="18" customHeight="1" x14ac:dyDescent="0.15">
      <c r="A28" s="238" t="s">
        <v>305</v>
      </c>
      <c r="B28" s="169"/>
      <c r="C28" s="169"/>
      <c r="D28" s="169"/>
      <c r="E28" s="169"/>
      <c r="F28" s="169"/>
      <c r="G28" s="169"/>
      <c r="H28" s="169"/>
      <c r="I28" s="169"/>
      <c r="J28" s="169"/>
      <c r="K28" s="169"/>
      <c r="L28" s="169"/>
      <c r="M28" s="169"/>
      <c r="N28" s="170"/>
      <c r="O28" s="170"/>
      <c r="P28" s="170"/>
      <c r="Q28" s="170"/>
      <c r="R28" s="77"/>
      <c r="S28" s="171"/>
      <c r="T28" s="71"/>
      <c r="U28" s="26"/>
    </row>
    <row r="29" spans="1:36" ht="18" customHeight="1" x14ac:dyDescent="0.15">
      <c r="A29" s="172"/>
      <c r="B29" s="169"/>
      <c r="C29" s="169"/>
      <c r="D29" s="169"/>
      <c r="E29" s="169"/>
      <c r="F29" s="169"/>
      <c r="G29" s="169"/>
      <c r="H29" s="169"/>
      <c r="I29" s="169"/>
      <c r="J29" s="169"/>
      <c r="K29" s="169"/>
      <c r="L29" s="169"/>
      <c r="M29" s="169"/>
      <c r="N29" s="170"/>
      <c r="O29" s="170"/>
      <c r="P29" s="170"/>
      <c r="Q29" s="170"/>
      <c r="R29" s="77"/>
      <c r="S29" s="171"/>
      <c r="T29" s="71"/>
      <c r="U29" s="26"/>
    </row>
    <row r="30" spans="1:36" ht="18" customHeight="1" x14ac:dyDescent="0.15">
      <c r="A30" s="173"/>
      <c r="B30" s="169"/>
      <c r="C30" s="169"/>
      <c r="D30" s="169"/>
      <c r="E30" s="169"/>
      <c r="F30" s="169"/>
      <c r="G30" s="169"/>
      <c r="H30" s="169"/>
      <c r="I30" s="169"/>
      <c r="J30" s="169"/>
      <c r="K30" s="169"/>
      <c r="L30" s="169"/>
      <c r="M30" s="169"/>
      <c r="N30" s="170"/>
      <c r="O30" s="170"/>
      <c r="P30" s="170"/>
      <c r="Q30" s="170"/>
      <c r="R30" s="77"/>
      <c r="S30" s="171"/>
      <c r="T30" s="71"/>
      <c r="U30" s="26"/>
    </row>
    <row r="31" spans="1:36" ht="18" customHeight="1" x14ac:dyDescent="0.15">
      <c r="A31" s="168"/>
      <c r="B31" s="169"/>
      <c r="C31" s="169"/>
      <c r="D31" s="169"/>
      <c r="E31" s="169"/>
      <c r="F31" s="169"/>
      <c r="G31" s="169"/>
      <c r="H31" s="169"/>
      <c r="I31" s="169"/>
      <c r="J31" s="523"/>
      <c r="K31" s="523"/>
      <c r="L31" s="523"/>
      <c r="M31" s="523"/>
      <c r="N31" s="523"/>
      <c r="O31" s="523"/>
      <c r="P31" s="170"/>
      <c r="Q31" s="170"/>
      <c r="R31" s="77"/>
      <c r="S31" s="171"/>
      <c r="T31" s="71"/>
      <c r="U31" s="26"/>
      <c r="V31" s="210" t="s">
        <v>100</v>
      </c>
    </row>
    <row r="32" spans="1:36" ht="18.75" customHeight="1" x14ac:dyDescent="0.15">
      <c r="A32" s="173"/>
      <c r="B32" s="41"/>
      <c r="C32" s="41"/>
      <c r="D32" s="524" t="s">
        <v>101</v>
      </c>
      <c r="E32" s="524"/>
      <c r="F32" s="524"/>
      <c r="G32" s="524"/>
      <c r="H32" s="524"/>
      <c r="I32" s="211"/>
      <c r="J32" s="525"/>
      <c r="K32" s="525"/>
      <c r="L32" s="525"/>
      <c r="M32" s="525"/>
      <c r="N32" s="525"/>
      <c r="O32" s="525"/>
      <c r="P32" s="526"/>
      <c r="Q32" s="175" t="s">
        <v>102</v>
      </c>
      <c r="R32" s="176"/>
      <c r="S32" s="171"/>
      <c r="T32" s="71"/>
      <c r="U32" s="52"/>
      <c r="V32" s="516" t="s">
        <v>103</v>
      </c>
      <c r="W32" s="517"/>
      <c r="X32" s="517"/>
      <c r="Y32" s="517"/>
    </row>
    <row r="33" spans="1:21" ht="3.75" customHeight="1" x14ac:dyDescent="0.15">
      <c r="A33" s="177"/>
      <c r="B33" s="178"/>
      <c r="C33" s="178"/>
      <c r="D33" s="179"/>
      <c r="E33" s="179"/>
      <c r="F33" s="179"/>
      <c r="G33" s="179"/>
      <c r="H33" s="179"/>
      <c r="I33" s="179"/>
      <c r="J33" s="179"/>
      <c r="K33" s="179"/>
      <c r="L33" s="179"/>
      <c r="M33" s="179"/>
      <c r="N33" s="179"/>
      <c r="O33" s="179"/>
      <c r="P33" s="179"/>
      <c r="Q33" s="179"/>
      <c r="R33" s="77"/>
      <c r="S33" s="171"/>
      <c r="T33" s="71"/>
      <c r="U33" s="26"/>
    </row>
    <row r="34" spans="1:21" ht="12.75" customHeight="1" thickBot="1" x14ac:dyDescent="0.2">
      <c r="A34" s="180"/>
      <c r="B34" s="181"/>
      <c r="C34" s="181"/>
      <c r="D34" s="181"/>
      <c r="E34" s="181"/>
      <c r="F34" s="181"/>
      <c r="G34" s="181"/>
      <c r="H34" s="181"/>
      <c r="I34" s="181"/>
      <c r="J34" s="181"/>
      <c r="K34" s="181"/>
      <c r="L34" s="181"/>
      <c r="M34" s="181"/>
      <c r="N34" s="181"/>
      <c r="O34" s="181"/>
      <c r="P34" s="181"/>
      <c r="Q34" s="181"/>
      <c r="R34" s="181"/>
      <c r="S34" s="182"/>
      <c r="T34" s="79"/>
      <c r="U34" s="16"/>
    </row>
    <row r="36" spans="1:21" x14ac:dyDescent="0.15">
      <c r="A36" s="408" t="s">
        <v>344</v>
      </c>
      <c r="B36" s="408"/>
      <c r="C36" s="408"/>
      <c r="D36" s="408"/>
      <c r="E36" s="408"/>
      <c r="F36" s="408"/>
      <c r="G36" s="408"/>
      <c r="H36" s="408"/>
      <c r="I36" s="408"/>
      <c r="J36" s="408"/>
      <c r="K36" s="408"/>
      <c r="L36" s="408"/>
      <c r="M36" s="408"/>
      <c r="N36" s="408"/>
      <c r="O36" s="408"/>
      <c r="P36" s="408"/>
      <c r="Q36" s="408"/>
      <c r="R36" s="408"/>
      <c r="S36" s="408"/>
    </row>
    <row r="37" spans="1:21" x14ac:dyDescent="0.15">
      <c r="A37" s="408"/>
      <c r="B37" s="408"/>
      <c r="C37" s="408"/>
      <c r="D37" s="408"/>
      <c r="E37" s="408"/>
      <c r="F37" s="408"/>
      <c r="G37" s="408"/>
      <c r="H37" s="408"/>
      <c r="I37" s="408"/>
      <c r="J37" s="408"/>
      <c r="K37" s="408"/>
      <c r="L37" s="408"/>
      <c r="M37" s="408"/>
      <c r="N37" s="408"/>
      <c r="O37" s="408"/>
      <c r="P37" s="408"/>
      <c r="Q37" s="408"/>
      <c r="R37" s="408"/>
      <c r="S37" s="408"/>
    </row>
    <row r="38" spans="1:21" x14ac:dyDescent="0.15">
      <c r="A38" s="408"/>
      <c r="B38" s="408"/>
      <c r="C38" s="408"/>
      <c r="D38" s="408"/>
      <c r="E38" s="408"/>
      <c r="F38" s="408"/>
      <c r="G38" s="408"/>
      <c r="H38" s="408"/>
      <c r="I38" s="408"/>
      <c r="J38" s="408"/>
      <c r="K38" s="408"/>
      <c r="L38" s="408"/>
      <c r="M38" s="408"/>
      <c r="N38" s="408"/>
      <c r="O38" s="408"/>
      <c r="P38" s="408"/>
      <c r="Q38" s="408"/>
      <c r="R38" s="408"/>
      <c r="S38" s="408"/>
    </row>
    <row r="39" spans="1:21" x14ac:dyDescent="0.15">
      <c r="A39" s="408"/>
      <c r="B39" s="408"/>
      <c r="C39" s="408"/>
      <c r="D39" s="408"/>
      <c r="E39" s="408"/>
      <c r="F39" s="408"/>
      <c r="G39" s="408"/>
      <c r="H39" s="408"/>
      <c r="I39" s="408"/>
      <c r="J39" s="408"/>
      <c r="K39" s="408"/>
      <c r="L39" s="408"/>
      <c r="M39" s="408"/>
      <c r="N39" s="408"/>
      <c r="O39" s="408"/>
      <c r="P39" s="408"/>
      <c r="Q39" s="408"/>
      <c r="R39" s="408"/>
      <c r="S39" s="408"/>
    </row>
    <row r="40" spans="1:21" x14ac:dyDescent="0.15">
      <c r="A40" s="408"/>
      <c r="B40" s="408"/>
      <c r="C40" s="408"/>
      <c r="D40" s="408"/>
      <c r="E40" s="408"/>
      <c r="F40" s="408"/>
      <c r="G40" s="408"/>
      <c r="H40" s="408"/>
      <c r="I40" s="408"/>
      <c r="J40" s="408"/>
      <c r="K40" s="408"/>
      <c r="L40" s="408"/>
      <c r="M40" s="408"/>
      <c r="N40" s="408"/>
      <c r="O40" s="408"/>
      <c r="P40" s="408"/>
      <c r="Q40" s="408"/>
      <c r="R40" s="408"/>
      <c r="S40" s="408"/>
    </row>
    <row r="41" spans="1:21" x14ac:dyDescent="0.15">
      <c r="A41" s="408"/>
      <c r="B41" s="408"/>
      <c r="C41" s="408"/>
      <c r="D41" s="408"/>
      <c r="E41" s="408"/>
      <c r="F41" s="408"/>
      <c r="G41" s="408"/>
      <c r="H41" s="408"/>
      <c r="I41" s="408"/>
      <c r="J41" s="408"/>
      <c r="K41" s="408"/>
      <c r="L41" s="408"/>
      <c r="M41" s="408"/>
      <c r="N41" s="408"/>
      <c r="O41" s="408"/>
      <c r="P41" s="408"/>
      <c r="Q41" s="408"/>
      <c r="R41" s="408"/>
      <c r="S41" s="408"/>
    </row>
    <row r="42" spans="1:21" x14ac:dyDescent="0.15">
      <c r="A42" s="408"/>
      <c r="B42" s="408"/>
      <c r="C42" s="408"/>
      <c r="D42" s="408"/>
      <c r="E42" s="408"/>
      <c r="F42" s="408"/>
      <c r="G42" s="408"/>
      <c r="H42" s="408"/>
      <c r="I42" s="408"/>
      <c r="J42" s="408"/>
      <c r="K42" s="408"/>
      <c r="L42" s="408"/>
      <c r="M42" s="408"/>
      <c r="N42" s="408"/>
      <c r="O42" s="408"/>
      <c r="P42" s="408"/>
      <c r="Q42" s="408"/>
      <c r="R42" s="408"/>
      <c r="S42" s="408"/>
    </row>
    <row r="43" spans="1:21" ht="5.45" customHeight="1" x14ac:dyDescent="0.15">
      <c r="A43" s="408"/>
      <c r="B43" s="408"/>
      <c r="C43" s="408"/>
      <c r="D43" s="408"/>
      <c r="E43" s="408"/>
      <c r="F43" s="408"/>
      <c r="G43" s="408"/>
      <c r="H43" s="408"/>
      <c r="I43" s="408"/>
      <c r="J43" s="408"/>
      <c r="K43" s="408"/>
      <c r="L43" s="408"/>
      <c r="M43" s="408"/>
      <c r="N43" s="408"/>
      <c r="O43" s="408"/>
      <c r="P43" s="408"/>
      <c r="Q43" s="408"/>
      <c r="R43" s="408"/>
      <c r="S43" s="408"/>
    </row>
    <row r="44" spans="1:21" x14ac:dyDescent="0.15">
      <c r="A44" s="408"/>
      <c r="B44" s="408"/>
      <c r="C44" s="408"/>
      <c r="D44" s="408"/>
      <c r="E44" s="408"/>
      <c r="F44" s="408"/>
      <c r="G44" s="408"/>
      <c r="H44" s="408"/>
      <c r="I44" s="408"/>
      <c r="J44" s="408"/>
      <c r="K44" s="408"/>
      <c r="L44" s="408"/>
      <c r="M44" s="408"/>
      <c r="N44" s="408"/>
      <c r="O44" s="408"/>
      <c r="P44" s="408"/>
      <c r="Q44" s="408"/>
      <c r="R44" s="408"/>
      <c r="S44" s="408"/>
    </row>
  </sheetData>
  <sheetProtection selectLockedCells="1"/>
  <mergeCells count="66">
    <mergeCell ref="A4:R4"/>
    <mergeCell ref="A5:B6"/>
    <mergeCell ref="C5:G5"/>
    <mergeCell ref="H5:K5"/>
    <mergeCell ref="L5:M5"/>
    <mergeCell ref="N5:S5"/>
    <mergeCell ref="C6:F6"/>
    <mergeCell ref="H6:I6"/>
    <mergeCell ref="J6:K6"/>
    <mergeCell ref="L6:M6"/>
    <mergeCell ref="N6:S6"/>
    <mergeCell ref="B1:P1"/>
    <mergeCell ref="A3:B3"/>
    <mergeCell ref="C3:D3"/>
    <mergeCell ref="E3:G3"/>
    <mergeCell ref="H3:K3"/>
    <mergeCell ref="L3:N3"/>
    <mergeCell ref="A8:B8"/>
    <mergeCell ref="C8:S8"/>
    <mergeCell ref="C9:S9"/>
    <mergeCell ref="C7:S7"/>
    <mergeCell ref="A12:B13"/>
    <mergeCell ref="C12:I12"/>
    <mergeCell ref="J12:S13"/>
    <mergeCell ref="C13:I13"/>
    <mergeCell ref="A10:B11"/>
    <mergeCell ref="C10:I10"/>
    <mergeCell ref="J10:S11"/>
    <mergeCell ref="C11:I11"/>
    <mergeCell ref="A14:B15"/>
    <mergeCell ref="F14:G14"/>
    <mergeCell ref="J14:K14"/>
    <mergeCell ref="N14:O14"/>
    <mergeCell ref="P14:R14"/>
    <mergeCell ref="F15:G15"/>
    <mergeCell ref="J15:K15"/>
    <mergeCell ref="N15:O15"/>
    <mergeCell ref="P15:R15"/>
    <mergeCell ref="Q16:S17"/>
    <mergeCell ref="A18:B18"/>
    <mergeCell ref="A19:B19"/>
    <mergeCell ref="D19:S19"/>
    <mergeCell ref="A16:B17"/>
    <mergeCell ref="C16:H17"/>
    <mergeCell ref="I16:I17"/>
    <mergeCell ref="J16:L17"/>
    <mergeCell ref="M16:P17"/>
    <mergeCell ref="D18:J18"/>
    <mergeCell ref="K18:L18"/>
    <mergeCell ref="M18:S18"/>
    <mergeCell ref="A21:A22"/>
    <mergeCell ref="B21:B23"/>
    <mergeCell ref="L21:M22"/>
    <mergeCell ref="N21:R22"/>
    <mergeCell ref="C22:K22"/>
    <mergeCell ref="C23:E23"/>
    <mergeCell ref="F23:K23"/>
    <mergeCell ref="A36:S44"/>
    <mergeCell ref="V32:Y32"/>
    <mergeCell ref="L23:M23"/>
    <mergeCell ref="N23:R23"/>
    <mergeCell ref="A24:R24"/>
    <mergeCell ref="J31:O31"/>
    <mergeCell ref="D32:H32"/>
    <mergeCell ref="J32:P32"/>
    <mergeCell ref="L25:M25"/>
  </mergeCells>
  <phoneticPr fontId="31"/>
  <printOptions horizontalCentered="1" verticalCentered="1"/>
  <pageMargins left="0.39370078740157483" right="0.39370078740157483" top="0.59020397231334776" bottom="0.59020397231334776" header="0.51174154431801144" footer="0.51174154431801144"/>
  <pageSetup paperSize="9" scale="93" orientation="portrait" r:id="rId1"/>
  <headerFooter alignWithMargins="0"/>
  <colBreaks count="1" manualBreakCount="1">
    <brk id="19" max="1048575" man="1"/>
  </colBreaks>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sheetPr>
  <dimension ref="A1:AJ44"/>
  <sheetViews>
    <sheetView showGridLines="0" view="pageBreakPreview" zoomScaleSheetLayoutView="100" workbookViewId="0">
      <selection activeCell="L25" sqref="L25:M25"/>
    </sheetView>
  </sheetViews>
  <sheetFormatPr defaultColWidth="8" defaultRowHeight="12" x14ac:dyDescent="0.15"/>
  <cols>
    <col min="1" max="1" width="5.625" style="15" customWidth="1"/>
    <col min="2" max="2" width="6.625" style="15" customWidth="1"/>
    <col min="3" max="4" width="9.5" style="15" customWidth="1"/>
    <col min="5" max="5" width="3.5" style="15" customWidth="1"/>
    <col min="6" max="6" width="5" style="15" customWidth="1"/>
    <col min="7" max="7" width="4.5" style="15" customWidth="1"/>
    <col min="8" max="8" width="9.5" style="15" customWidth="1"/>
    <col min="9" max="9" width="3.5" style="15" customWidth="1"/>
    <col min="10" max="10" width="5.625" style="15" customWidth="1"/>
    <col min="11" max="11" width="3.875" style="15" customWidth="1"/>
    <col min="12" max="12" width="9.5" style="15" customWidth="1"/>
    <col min="13" max="13" width="3.5" style="15" customWidth="1"/>
    <col min="14" max="14" width="5.625" style="15" customWidth="1"/>
    <col min="15" max="15" width="3.875" style="15" customWidth="1"/>
    <col min="16" max="17" width="3.5" style="15" customWidth="1"/>
    <col min="18" max="18" width="2.5" style="15" customWidth="1"/>
    <col min="19" max="19" width="3.5" style="15" customWidth="1"/>
    <col min="20" max="21" width="2.5" style="15" customWidth="1"/>
    <col min="22" max="22" width="8" style="15"/>
    <col min="23" max="23" width="8" style="159"/>
    <col min="24" max="16384" width="8" style="15"/>
  </cols>
  <sheetData>
    <row r="1" spans="1:36" ht="42" customHeight="1" x14ac:dyDescent="0.15">
      <c r="A1" s="22"/>
      <c r="B1" s="447" t="str">
        <f>データシート!A1&amp;"参加申込書"</f>
        <v>令和２年度　第５５回茨城県アンサンブルコンテスト中央地区大会参加申込書</v>
      </c>
      <c r="C1" s="447"/>
      <c r="D1" s="447"/>
      <c r="E1" s="447"/>
      <c r="F1" s="447"/>
      <c r="G1" s="447"/>
      <c r="H1" s="447"/>
      <c r="I1" s="447"/>
      <c r="J1" s="447"/>
      <c r="K1" s="447"/>
      <c r="L1" s="447"/>
      <c r="M1" s="447"/>
      <c r="N1" s="447"/>
      <c r="O1" s="447"/>
      <c r="P1" s="447"/>
      <c r="Q1" s="23"/>
      <c r="R1" s="23"/>
      <c r="S1" s="23"/>
      <c r="T1" s="23"/>
      <c r="U1" s="24"/>
    </row>
    <row r="2" spans="1:36" ht="7.5" customHeight="1" thickBot="1" x14ac:dyDescent="0.2">
      <c r="A2" s="22"/>
      <c r="B2" s="22"/>
      <c r="C2" s="22"/>
      <c r="D2" s="22"/>
      <c r="E2" s="22"/>
      <c r="F2" s="22"/>
      <c r="G2" s="22"/>
      <c r="H2" s="22"/>
      <c r="I2" s="22"/>
      <c r="J2" s="22"/>
      <c r="K2" s="22"/>
      <c r="L2" s="22"/>
      <c r="M2" s="22"/>
      <c r="N2" s="22"/>
      <c r="O2" s="22"/>
      <c r="P2" s="22"/>
      <c r="Q2" s="22"/>
      <c r="R2" s="22"/>
      <c r="S2" s="22"/>
      <c r="T2" s="22"/>
      <c r="U2" s="16"/>
    </row>
    <row r="3" spans="1:36" ht="35.25" customHeight="1" x14ac:dyDescent="0.15">
      <c r="A3" s="448" t="s">
        <v>317</v>
      </c>
      <c r="B3" s="449"/>
      <c r="C3" s="450" t="str">
        <f>データシート!C5</f>
        <v>中央</v>
      </c>
      <c r="D3" s="451"/>
      <c r="E3" s="452" t="s">
        <v>309</v>
      </c>
      <c r="F3" s="453"/>
      <c r="G3" s="454"/>
      <c r="H3" s="455" t="s">
        <v>164</v>
      </c>
      <c r="I3" s="456"/>
      <c r="J3" s="456"/>
      <c r="K3" s="457"/>
      <c r="L3" s="458" t="str">
        <f>データシート!B5</f>
        <v/>
      </c>
      <c r="M3" s="459"/>
      <c r="N3" s="459"/>
      <c r="O3" s="233" t="s">
        <v>78</v>
      </c>
      <c r="P3" s="233"/>
      <c r="Q3" s="233"/>
      <c r="R3" s="233"/>
      <c r="S3" s="234"/>
      <c r="T3" s="70"/>
      <c r="U3" s="25"/>
    </row>
    <row r="4" spans="1:36" ht="2.25" customHeight="1" x14ac:dyDescent="0.15">
      <c r="A4" s="413"/>
      <c r="B4" s="414"/>
      <c r="C4" s="414"/>
      <c r="D4" s="414"/>
      <c r="E4" s="414"/>
      <c r="F4" s="414"/>
      <c r="G4" s="414"/>
      <c r="H4" s="414"/>
      <c r="I4" s="414"/>
      <c r="J4" s="414"/>
      <c r="K4" s="414"/>
      <c r="L4" s="414"/>
      <c r="M4" s="414"/>
      <c r="N4" s="414"/>
      <c r="O4" s="414"/>
      <c r="P4" s="414"/>
      <c r="Q4" s="414"/>
      <c r="R4" s="414"/>
      <c r="S4" s="49"/>
      <c r="T4" s="71"/>
      <c r="U4" s="26"/>
    </row>
    <row r="5" spans="1:36" ht="20.100000000000001" customHeight="1" x14ac:dyDescent="0.15">
      <c r="A5" s="439" t="s">
        <v>8</v>
      </c>
      <c r="B5" s="440"/>
      <c r="C5" s="415" t="str">
        <f>データシート!$E$5</f>
        <v/>
      </c>
      <c r="D5" s="416"/>
      <c r="E5" s="416"/>
      <c r="F5" s="416"/>
      <c r="G5" s="417"/>
      <c r="H5" s="418" t="s">
        <v>79</v>
      </c>
      <c r="I5" s="419"/>
      <c r="J5" s="419"/>
      <c r="K5" s="420"/>
      <c r="L5" s="421" t="s">
        <v>72</v>
      </c>
      <c r="M5" s="420"/>
      <c r="N5" s="422" t="s">
        <v>310</v>
      </c>
      <c r="O5" s="423"/>
      <c r="P5" s="423"/>
      <c r="Q5" s="423"/>
      <c r="R5" s="423"/>
      <c r="S5" s="424"/>
      <c r="T5" s="72"/>
      <c r="U5" s="29"/>
    </row>
    <row r="6" spans="1:36" ht="45" customHeight="1" x14ac:dyDescent="0.15">
      <c r="A6" s="441"/>
      <c r="B6" s="442"/>
      <c r="C6" s="443" t="str">
        <f>データシート!D5</f>
        <v/>
      </c>
      <c r="D6" s="444"/>
      <c r="E6" s="444"/>
      <c r="F6" s="444"/>
      <c r="G6" s="157" t="s">
        <v>283</v>
      </c>
      <c r="H6" s="445" t="str">
        <f>データシート!G5</f>
        <v/>
      </c>
      <c r="I6" s="446"/>
      <c r="J6" s="482" t="str">
        <f>データシート!H5</f>
        <v/>
      </c>
      <c r="K6" s="483"/>
      <c r="L6" s="464" t="str">
        <f>データシート!I5</f>
        <v/>
      </c>
      <c r="M6" s="465"/>
      <c r="N6" s="433" t="str">
        <f>データシート!K5</f>
        <v/>
      </c>
      <c r="O6" s="434"/>
      <c r="P6" s="434"/>
      <c r="Q6" s="434"/>
      <c r="R6" s="434"/>
      <c r="S6" s="435"/>
      <c r="T6" s="71"/>
      <c r="U6" s="26"/>
    </row>
    <row r="7" spans="1:36" ht="20.100000000000001" customHeight="1" x14ac:dyDescent="0.15">
      <c r="A7" s="27"/>
      <c r="B7" s="28"/>
      <c r="C7" s="436" t="str">
        <f>IF(データシート!M5="","",データシート!M5)</f>
        <v/>
      </c>
      <c r="D7" s="437"/>
      <c r="E7" s="437"/>
      <c r="F7" s="437"/>
      <c r="G7" s="437"/>
      <c r="H7" s="437"/>
      <c r="I7" s="437"/>
      <c r="J7" s="437"/>
      <c r="K7" s="437"/>
      <c r="L7" s="437"/>
      <c r="M7" s="437"/>
      <c r="N7" s="437"/>
      <c r="O7" s="437"/>
      <c r="P7" s="437"/>
      <c r="Q7" s="437"/>
      <c r="R7" s="437"/>
      <c r="S7" s="438"/>
      <c r="T7" s="73"/>
      <c r="U7" s="30"/>
    </row>
    <row r="8" spans="1:36" ht="45" customHeight="1" x14ac:dyDescent="0.15">
      <c r="A8" s="425" t="s">
        <v>81</v>
      </c>
      <c r="B8" s="426"/>
      <c r="C8" s="427" t="str">
        <f>IF(データシート!L5="","",データシート!L5)</f>
        <v/>
      </c>
      <c r="D8" s="428"/>
      <c r="E8" s="428"/>
      <c r="F8" s="428"/>
      <c r="G8" s="428"/>
      <c r="H8" s="428"/>
      <c r="I8" s="428"/>
      <c r="J8" s="428"/>
      <c r="K8" s="428"/>
      <c r="L8" s="428"/>
      <c r="M8" s="428"/>
      <c r="N8" s="428"/>
      <c r="O8" s="428"/>
      <c r="P8" s="428"/>
      <c r="Q8" s="428"/>
      <c r="R8" s="428"/>
      <c r="S8" s="429"/>
      <c r="T8" s="215"/>
      <c r="U8" s="31"/>
    </row>
    <row r="9" spans="1:36" ht="20.100000000000001" customHeight="1" x14ac:dyDescent="0.15">
      <c r="A9" s="32"/>
      <c r="B9" s="33"/>
      <c r="C9" s="430" t="str">
        <f>IF(データシート!N5="","",データシート!N5)</f>
        <v/>
      </c>
      <c r="D9" s="431"/>
      <c r="E9" s="431"/>
      <c r="F9" s="431"/>
      <c r="G9" s="431"/>
      <c r="H9" s="431"/>
      <c r="I9" s="431"/>
      <c r="J9" s="431"/>
      <c r="K9" s="431"/>
      <c r="L9" s="431"/>
      <c r="M9" s="431"/>
      <c r="N9" s="431"/>
      <c r="O9" s="431"/>
      <c r="P9" s="431"/>
      <c r="Q9" s="431"/>
      <c r="R9" s="431"/>
      <c r="S9" s="432"/>
      <c r="T9" s="74"/>
      <c r="U9" s="34"/>
    </row>
    <row r="10" spans="1:36" ht="20.100000000000001" customHeight="1" x14ac:dyDescent="0.15">
      <c r="A10" s="439" t="s">
        <v>45</v>
      </c>
      <c r="B10" s="440"/>
      <c r="C10" s="476" t="str">
        <f>IF(データシート!$P$5="","",データシート!$P$5)</f>
        <v/>
      </c>
      <c r="D10" s="477"/>
      <c r="E10" s="477"/>
      <c r="F10" s="477"/>
      <c r="G10" s="477"/>
      <c r="H10" s="477"/>
      <c r="I10" s="478"/>
      <c r="J10" s="469" t="str">
        <f>IF(データシート!$Q$5="","",データシート!$Q$5)</f>
        <v/>
      </c>
      <c r="K10" s="469"/>
      <c r="L10" s="469"/>
      <c r="M10" s="469"/>
      <c r="N10" s="469"/>
      <c r="O10" s="469"/>
      <c r="P10" s="469"/>
      <c r="Q10" s="469"/>
      <c r="R10" s="469"/>
      <c r="S10" s="470"/>
      <c r="T10" s="74"/>
      <c r="U10" s="34"/>
    </row>
    <row r="11" spans="1:36" ht="24.95" customHeight="1" x14ac:dyDescent="0.15">
      <c r="A11" s="441"/>
      <c r="B11" s="442"/>
      <c r="C11" s="479" t="str">
        <f>データシート!$O$5</f>
        <v/>
      </c>
      <c r="D11" s="480"/>
      <c r="E11" s="480"/>
      <c r="F11" s="480"/>
      <c r="G11" s="480"/>
      <c r="H11" s="480"/>
      <c r="I11" s="481"/>
      <c r="J11" s="471"/>
      <c r="K11" s="471"/>
      <c r="L11" s="471"/>
      <c r="M11" s="471"/>
      <c r="N11" s="471"/>
      <c r="O11" s="471"/>
      <c r="P11" s="471"/>
      <c r="Q11" s="471"/>
      <c r="R11" s="471"/>
      <c r="S11" s="472"/>
      <c r="T11" s="74"/>
      <c r="U11" s="34"/>
    </row>
    <row r="12" spans="1:36" ht="20.100000000000001" customHeight="1" x14ac:dyDescent="0.15">
      <c r="A12" s="439" t="s">
        <v>46</v>
      </c>
      <c r="B12" s="440"/>
      <c r="C12" s="466" t="str">
        <f>IF(データシート!$S$5="","",データシート!$S$5)</f>
        <v/>
      </c>
      <c r="D12" s="467"/>
      <c r="E12" s="467"/>
      <c r="F12" s="467"/>
      <c r="G12" s="467"/>
      <c r="H12" s="467"/>
      <c r="I12" s="468"/>
      <c r="J12" s="469" t="str">
        <f>IF(データシート!$T$5="","",データシート!$T$5)</f>
        <v/>
      </c>
      <c r="K12" s="469"/>
      <c r="L12" s="469"/>
      <c r="M12" s="469"/>
      <c r="N12" s="469"/>
      <c r="O12" s="469"/>
      <c r="P12" s="469"/>
      <c r="Q12" s="469"/>
      <c r="R12" s="469"/>
      <c r="S12" s="470"/>
      <c r="T12" s="74"/>
      <c r="U12" s="34"/>
    </row>
    <row r="13" spans="1:36" ht="24.95" customHeight="1" x14ac:dyDescent="0.15">
      <c r="A13" s="441"/>
      <c r="B13" s="442"/>
      <c r="C13" s="473" t="str">
        <f>IF(データシート!$R$5="","",データシート!$R$5)</f>
        <v/>
      </c>
      <c r="D13" s="474"/>
      <c r="E13" s="474"/>
      <c r="F13" s="474"/>
      <c r="G13" s="474"/>
      <c r="H13" s="474"/>
      <c r="I13" s="475"/>
      <c r="J13" s="471"/>
      <c r="K13" s="471"/>
      <c r="L13" s="471"/>
      <c r="M13" s="471"/>
      <c r="N13" s="471"/>
      <c r="O13" s="471"/>
      <c r="P13" s="471"/>
      <c r="Q13" s="471"/>
      <c r="R13" s="471"/>
      <c r="S13" s="472"/>
      <c r="T13" s="74"/>
      <c r="U13" s="34"/>
    </row>
    <row r="14" spans="1:36" ht="30" customHeight="1" x14ac:dyDescent="0.15">
      <c r="A14" s="492" t="s">
        <v>165</v>
      </c>
      <c r="B14" s="493"/>
      <c r="C14" s="212" t="str">
        <f>IF(データシート!V5="","",データシート!V5)</f>
        <v/>
      </c>
      <c r="D14" s="110" t="str">
        <f>IF(データシート!U5="","",データシート!U5)</f>
        <v/>
      </c>
      <c r="E14" s="110" t="str">
        <f>IF(データシート!W5="","",データシート!W5)</f>
        <v>○</v>
      </c>
      <c r="F14" s="460" t="str">
        <f>IF(データシート!Y5="","",データシート!Y5)</f>
        <v/>
      </c>
      <c r="G14" s="461"/>
      <c r="H14" s="110" t="str">
        <f>IF(データシート!X5="","",データシート!X5)</f>
        <v/>
      </c>
      <c r="I14" s="110" t="str">
        <f>IF(データシート!Z5="","",データシート!Z5)</f>
        <v>○</v>
      </c>
      <c r="J14" s="460" t="str">
        <f>IF(データシート!AB5="","",データシート!AB5)</f>
        <v/>
      </c>
      <c r="K14" s="461"/>
      <c r="L14" s="110" t="str">
        <f>IF(データシート!AA5="","",データシート!AA5)</f>
        <v/>
      </c>
      <c r="M14" s="110" t="str">
        <f>IF(データシート!AC5="","",データシート!AC5)</f>
        <v>○</v>
      </c>
      <c r="N14" s="460" t="str">
        <f>IF(データシート!AE5="","",データシート!AE5)</f>
        <v/>
      </c>
      <c r="O14" s="461"/>
      <c r="P14" s="462" t="str">
        <f>IF(データシート!AD5="","",データシート!AD5)</f>
        <v/>
      </c>
      <c r="Q14" s="462"/>
      <c r="R14" s="463"/>
      <c r="S14" s="111" t="str">
        <f>データシート!AF5</f>
        <v>○</v>
      </c>
      <c r="T14" s="75"/>
      <c r="U14" s="35"/>
    </row>
    <row r="15" spans="1:36" ht="30" customHeight="1" x14ac:dyDescent="0.15">
      <c r="A15" s="494"/>
      <c r="B15" s="495"/>
      <c r="C15" s="212" t="str">
        <f>IF(データシート!AH5="","",データシート!AH5)</f>
        <v/>
      </c>
      <c r="D15" s="110" t="str">
        <f>IF(データシート!AG5="","",データシート!AG5)</f>
        <v/>
      </c>
      <c r="E15" s="149" t="str">
        <f>IF(データシート!AI5="","",データシート!AI5)</f>
        <v>○</v>
      </c>
      <c r="F15" s="460" t="str">
        <f>IF(データシート!AK5="","",データシート!AK5)</f>
        <v/>
      </c>
      <c r="G15" s="461"/>
      <c r="H15" s="110" t="str">
        <f>IF(データシート!AJ5="","",データシート!AJ5)</f>
        <v/>
      </c>
      <c r="I15" s="149" t="str">
        <f>IF(データシート!AL5="","",データシート!AL5)</f>
        <v>○</v>
      </c>
      <c r="J15" s="460" t="str">
        <f>IF(データシート!AN5="","",データシート!AN5)</f>
        <v/>
      </c>
      <c r="K15" s="461"/>
      <c r="L15" s="110" t="str">
        <f>IF(データシート!AM5="","",データシート!AM5)</f>
        <v/>
      </c>
      <c r="M15" s="149" t="str">
        <f>IF(データシート!AO5="","",データシート!AO5)</f>
        <v>○</v>
      </c>
      <c r="N15" s="460" t="str">
        <f>IF(データシート!AQ5="","",データシート!AQ5)</f>
        <v/>
      </c>
      <c r="O15" s="461"/>
      <c r="P15" s="462" t="str">
        <f>IF(データシート!AP5="","",データシート!AP5)</f>
        <v/>
      </c>
      <c r="Q15" s="462"/>
      <c r="R15" s="463"/>
      <c r="S15" s="111" t="str">
        <f>IF(データシート!AR5="","",データシート!AR5)</f>
        <v>○</v>
      </c>
      <c r="T15" s="75"/>
      <c r="U15" s="35"/>
      <c r="W15" s="280">
        <v>1</v>
      </c>
      <c r="X15" s="150" t="s">
        <v>293</v>
      </c>
    </row>
    <row r="16" spans="1:36" ht="30" customHeight="1" x14ac:dyDescent="0.15">
      <c r="A16" s="527" t="s">
        <v>238</v>
      </c>
      <c r="B16" s="528"/>
      <c r="C16" s="557" t="str">
        <f>IF(データシート!AS5="","",データシート!AS5)</f>
        <v/>
      </c>
      <c r="D16" s="558"/>
      <c r="E16" s="558"/>
      <c r="F16" s="558"/>
      <c r="G16" s="558"/>
      <c r="H16" s="559"/>
      <c r="I16" s="537">
        <f>IF(データシート!AT5="","",データシート!AT5)</f>
        <v>0</v>
      </c>
      <c r="J16" s="539" t="s">
        <v>223</v>
      </c>
      <c r="K16" s="540"/>
      <c r="L16" s="541"/>
      <c r="M16" s="545" t="str">
        <f>IF(データシート!AU5=0,"",データシート!AU5)</f>
        <v/>
      </c>
      <c r="N16" s="546"/>
      <c r="O16" s="546"/>
      <c r="P16" s="546"/>
      <c r="Q16" s="518" t="s">
        <v>225</v>
      </c>
      <c r="R16" s="519"/>
      <c r="S16" s="520"/>
      <c r="T16" s="75"/>
      <c r="U16" s="35"/>
      <c r="W16" s="280">
        <v>2</v>
      </c>
      <c r="X16" s="150" t="s">
        <v>348</v>
      </c>
      <c r="Y16" s="150"/>
      <c r="Z16" s="150"/>
      <c r="AA16" s="150"/>
      <c r="AB16" s="150"/>
      <c r="AC16" s="151"/>
      <c r="AD16" s="151"/>
      <c r="AE16" s="151"/>
      <c r="AF16" s="151"/>
      <c r="AG16" s="151"/>
      <c r="AH16" s="151"/>
      <c r="AI16" s="151"/>
      <c r="AJ16" s="151"/>
    </row>
    <row r="17" spans="1:36" ht="30" customHeight="1" x14ac:dyDescent="0.15">
      <c r="A17" s="529"/>
      <c r="B17" s="530"/>
      <c r="C17" s="560"/>
      <c r="D17" s="561"/>
      <c r="E17" s="561"/>
      <c r="F17" s="561"/>
      <c r="G17" s="561"/>
      <c r="H17" s="562"/>
      <c r="I17" s="538"/>
      <c r="J17" s="542"/>
      <c r="K17" s="543"/>
      <c r="L17" s="544"/>
      <c r="M17" s="547"/>
      <c r="N17" s="548"/>
      <c r="O17" s="548"/>
      <c r="P17" s="548"/>
      <c r="Q17" s="521"/>
      <c r="R17" s="521"/>
      <c r="S17" s="522"/>
      <c r="T17" s="75"/>
      <c r="U17" s="35"/>
      <c r="W17" s="280">
        <v>3</v>
      </c>
      <c r="X17" s="150" t="s">
        <v>298</v>
      </c>
      <c r="Y17" s="150"/>
      <c r="Z17" s="150"/>
      <c r="AA17" s="150"/>
      <c r="AB17" s="150"/>
      <c r="AC17" s="151"/>
      <c r="AD17" s="151"/>
      <c r="AE17" s="151"/>
      <c r="AF17" s="151"/>
      <c r="AG17" s="151"/>
      <c r="AH17" s="151"/>
      <c r="AI17" s="151"/>
      <c r="AJ17" s="151"/>
    </row>
    <row r="18" spans="1:36" ht="30" customHeight="1" x14ac:dyDescent="0.15">
      <c r="A18" s="555" t="s">
        <v>214</v>
      </c>
      <c r="B18" s="556"/>
      <c r="C18" s="158" t="str">
        <f>IF(データシート!AW5=0,"",データシート!AW5)</f>
        <v/>
      </c>
      <c r="D18" s="496" t="str">
        <f>IF(データシート!AV5=0,"",データシート!AV5)</f>
        <v/>
      </c>
      <c r="E18" s="497"/>
      <c r="F18" s="497"/>
      <c r="G18" s="497"/>
      <c r="H18" s="497"/>
      <c r="I18" s="497"/>
      <c r="J18" s="498"/>
      <c r="K18" s="409" t="s">
        <v>340</v>
      </c>
      <c r="L18" s="410"/>
      <c r="M18" s="409" t="str">
        <f>データシート!J5</f>
        <v/>
      </c>
      <c r="N18" s="411"/>
      <c r="O18" s="411"/>
      <c r="P18" s="411"/>
      <c r="Q18" s="411"/>
      <c r="R18" s="411"/>
      <c r="S18" s="412"/>
      <c r="T18" s="75"/>
      <c r="U18" s="35"/>
      <c r="W18" s="280">
        <v>4</v>
      </c>
      <c r="X18" s="150" t="s">
        <v>300</v>
      </c>
      <c r="Y18" s="150"/>
      <c r="Z18" s="150"/>
      <c r="AA18" s="150"/>
      <c r="AB18" s="150"/>
      <c r="AC18" s="151"/>
      <c r="AD18" s="151"/>
      <c r="AE18" s="151"/>
      <c r="AF18" s="151"/>
      <c r="AG18" s="151"/>
      <c r="AH18" s="151"/>
      <c r="AI18" s="151"/>
      <c r="AJ18" s="151"/>
    </row>
    <row r="19" spans="1:36" ht="30" customHeight="1" x14ac:dyDescent="0.15">
      <c r="A19" s="484" t="s">
        <v>318</v>
      </c>
      <c r="B19" s="485"/>
      <c r="C19" s="158" t="str">
        <f>IF(データシート!AX5=0,"",データシート!AX5)</f>
        <v/>
      </c>
      <c r="D19" s="563" t="e">
        <f>VLOOKUP(C19,$W$15:$X$19,2,FALSE)</f>
        <v>#N/A</v>
      </c>
      <c r="E19" s="564"/>
      <c r="F19" s="564"/>
      <c r="G19" s="564"/>
      <c r="H19" s="564"/>
      <c r="I19" s="564"/>
      <c r="J19" s="564"/>
      <c r="K19" s="564"/>
      <c r="L19" s="564"/>
      <c r="M19" s="564"/>
      <c r="N19" s="564"/>
      <c r="O19" s="564"/>
      <c r="P19" s="564"/>
      <c r="Q19" s="564"/>
      <c r="R19" s="564"/>
      <c r="S19" s="565"/>
      <c r="T19" s="75"/>
      <c r="U19" s="35"/>
      <c r="W19" s="280">
        <v>5</v>
      </c>
      <c r="X19" s="150" t="s">
        <v>296</v>
      </c>
      <c r="Y19" s="150"/>
      <c r="Z19" s="150"/>
      <c r="AA19" s="150"/>
      <c r="AB19" s="150"/>
      <c r="AC19" s="151"/>
      <c r="AD19" s="151"/>
      <c r="AE19" s="151"/>
      <c r="AF19" s="151"/>
      <c r="AG19" s="151"/>
      <c r="AH19" s="151"/>
      <c r="AI19" s="151"/>
      <c r="AJ19" s="151"/>
    </row>
    <row r="20" spans="1:36" ht="2.25" customHeight="1" x14ac:dyDescent="0.15">
      <c r="A20" s="213"/>
      <c r="B20" s="114"/>
      <c r="C20" s="114"/>
      <c r="D20" s="114"/>
      <c r="E20" s="114"/>
      <c r="F20" s="114"/>
      <c r="G20" s="114"/>
      <c r="H20" s="114"/>
      <c r="I20" s="114"/>
      <c r="J20" s="114"/>
      <c r="K20" s="114"/>
      <c r="L20" s="114"/>
      <c r="M20" s="114"/>
      <c r="N20" s="114"/>
      <c r="O20" s="114"/>
      <c r="P20" s="114"/>
      <c r="Q20" s="114"/>
      <c r="R20" s="114"/>
      <c r="S20" s="49"/>
      <c r="T20" s="71"/>
      <c r="U20" s="26"/>
    </row>
    <row r="21" spans="1:36" ht="20.100000000000001" customHeight="1" x14ac:dyDescent="0.15">
      <c r="A21" s="486" t="s">
        <v>92</v>
      </c>
      <c r="B21" s="488" t="s">
        <v>15</v>
      </c>
      <c r="C21" s="160" t="s">
        <v>93</v>
      </c>
      <c r="D21" s="268">
        <f>データシート!BB3</f>
        <v>0</v>
      </c>
      <c r="E21" s="268"/>
      <c r="F21" s="268"/>
      <c r="G21" s="161"/>
      <c r="H21" s="161"/>
      <c r="I21" s="161"/>
      <c r="J21" s="161"/>
      <c r="K21" s="162"/>
      <c r="L21" s="505" t="s">
        <v>48</v>
      </c>
      <c r="M21" s="549"/>
      <c r="N21" s="505">
        <f>データシート!$AZ$3</f>
        <v>0</v>
      </c>
      <c r="O21" s="506"/>
      <c r="P21" s="506"/>
      <c r="Q21" s="506"/>
      <c r="R21" s="506"/>
      <c r="S21" s="163"/>
      <c r="T21" s="77"/>
      <c r="U21" s="37"/>
    </row>
    <row r="22" spans="1:36" ht="20.100000000000001" customHeight="1" x14ac:dyDescent="0.15">
      <c r="A22" s="487"/>
      <c r="B22" s="489"/>
      <c r="C22" s="552">
        <f>データシート!BC3</f>
        <v>0</v>
      </c>
      <c r="D22" s="553"/>
      <c r="E22" s="553"/>
      <c r="F22" s="553"/>
      <c r="G22" s="553"/>
      <c r="H22" s="553"/>
      <c r="I22" s="553"/>
      <c r="J22" s="553"/>
      <c r="K22" s="554"/>
      <c r="L22" s="508"/>
      <c r="M22" s="550"/>
      <c r="N22" s="508"/>
      <c r="O22" s="509"/>
      <c r="P22" s="509"/>
      <c r="Q22" s="509"/>
      <c r="R22" s="509"/>
      <c r="S22" s="164"/>
      <c r="T22" s="77"/>
      <c r="U22" s="37"/>
    </row>
    <row r="23" spans="1:36" ht="39.950000000000003" customHeight="1" x14ac:dyDescent="0.15">
      <c r="A23" s="38" t="s">
        <v>94</v>
      </c>
      <c r="B23" s="490"/>
      <c r="C23" s="511" t="s">
        <v>265</v>
      </c>
      <c r="D23" s="512"/>
      <c r="E23" s="512"/>
      <c r="F23" s="513">
        <f>データシート!BD3</f>
        <v>0</v>
      </c>
      <c r="G23" s="513"/>
      <c r="H23" s="513"/>
      <c r="I23" s="513"/>
      <c r="J23" s="513"/>
      <c r="K23" s="514"/>
      <c r="L23" s="502" t="s">
        <v>263</v>
      </c>
      <c r="M23" s="551"/>
      <c r="N23" s="502">
        <f>データシート!$BA$3</f>
        <v>0</v>
      </c>
      <c r="O23" s="503"/>
      <c r="P23" s="503"/>
      <c r="Q23" s="503"/>
      <c r="R23" s="503"/>
      <c r="S23" s="165"/>
      <c r="T23" s="77"/>
      <c r="U23" s="37"/>
    </row>
    <row r="24" spans="1:36" ht="2.25" customHeight="1" x14ac:dyDescent="0.15">
      <c r="A24" s="413"/>
      <c r="B24" s="414"/>
      <c r="C24" s="414"/>
      <c r="D24" s="414"/>
      <c r="E24" s="414"/>
      <c r="F24" s="414"/>
      <c r="G24" s="414"/>
      <c r="H24" s="414"/>
      <c r="I24" s="414"/>
      <c r="J24" s="414"/>
      <c r="K24" s="414"/>
      <c r="L24" s="414"/>
      <c r="M24" s="414"/>
      <c r="N24" s="414"/>
      <c r="O24" s="414"/>
      <c r="P24" s="414"/>
      <c r="Q24" s="414"/>
      <c r="R24" s="414"/>
      <c r="S24" s="49"/>
      <c r="T24" s="71"/>
      <c r="U24" s="26"/>
    </row>
    <row r="25" spans="1:36" ht="18.75" customHeight="1" x14ac:dyDescent="0.15">
      <c r="A25" s="236" t="s">
        <v>96</v>
      </c>
      <c r="B25" s="166"/>
      <c r="C25" s="235"/>
      <c r="D25" s="166"/>
      <c r="E25" s="167"/>
      <c r="F25" s="41"/>
      <c r="G25" s="41"/>
      <c r="H25" s="42"/>
      <c r="I25" s="42"/>
      <c r="J25" s="41"/>
      <c r="K25" s="41"/>
      <c r="L25" s="515" t="str">
        <f>+印刷シートA!L25</f>
        <v>令和　２年</v>
      </c>
      <c r="M25" s="515"/>
      <c r="N25" s="43">
        <f>+印刷シートA!N25</f>
        <v>0</v>
      </c>
      <c r="O25" s="44" t="s">
        <v>97</v>
      </c>
      <c r="P25" s="45">
        <f>+印刷シートA!P25</f>
        <v>0</v>
      </c>
      <c r="Q25" s="46" t="s">
        <v>98</v>
      </c>
      <c r="R25" s="81"/>
      <c r="S25" s="112"/>
      <c r="T25" s="78"/>
      <c r="U25" s="47"/>
      <c r="V25" s="210" t="s">
        <v>99</v>
      </c>
    </row>
    <row r="26" spans="1:36" ht="18.75" customHeight="1" x14ac:dyDescent="0.15">
      <c r="A26" s="173"/>
      <c r="B26" s="167"/>
      <c r="C26" s="167"/>
      <c r="D26" s="167"/>
      <c r="E26" s="167"/>
      <c r="F26" s="41"/>
      <c r="G26" s="41"/>
      <c r="H26" s="42"/>
      <c r="I26" s="42"/>
      <c r="J26" s="41"/>
      <c r="K26" s="41"/>
      <c r="L26" s="42"/>
      <c r="M26" s="42"/>
      <c r="N26" s="43"/>
      <c r="O26" s="44"/>
      <c r="P26" s="214"/>
      <c r="Q26" s="231"/>
      <c r="R26" s="78"/>
      <c r="S26" s="232"/>
      <c r="T26" s="78"/>
      <c r="U26" s="47"/>
      <c r="V26" s="210"/>
    </row>
    <row r="27" spans="1:36" ht="13.5" x14ac:dyDescent="0.15">
      <c r="A27" s="168"/>
      <c r="B27" s="169"/>
      <c r="C27" s="169"/>
      <c r="D27" s="169"/>
      <c r="E27" s="169"/>
      <c r="F27" s="169"/>
      <c r="G27" s="169"/>
      <c r="H27" s="169"/>
      <c r="I27" s="169"/>
      <c r="J27" s="169"/>
      <c r="K27" s="169"/>
      <c r="L27" s="169"/>
      <c r="M27" s="169"/>
      <c r="N27" s="170"/>
      <c r="O27" s="170"/>
      <c r="P27" s="170"/>
      <c r="Q27" s="170"/>
      <c r="R27" s="77"/>
      <c r="S27" s="171"/>
      <c r="T27" s="71"/>
      <c r="U27" s="26"/>
    </row>
    <row r="28" spans="1:36" ht="18" customHeight="1" x14ac:dyDescent="0.15">
      <c r="A28" s="238" t="s">
        <v>305</v>
      </c>
      <c r="B28" s="169"/>
      <c r="C28" s="169"/>
      <c r="D28" s="169"/>
      <c r="E28" s="169"/>
      <c r="F28" s="169"/>
      <c r="G28" s="169"/>
      <c r="H28" s="169"/>
      <c r="I28" s="169"/>
      <c r="J28" s="169"/>
      <c r="K28" s="169"/>
      <c r="L28" s="169"/>
      <c r="M28" s="169"/>
      <c r="N28" s="170"/>
      <c r="O28" s="170"/>
      <c r="P28" s="170"/>
      <c r="Q28" s="170"/>
      <c r="R28" s="77"/>
      <c r="S28" s="171"/>
      <c r="T28" s="71"/>
      <c r="U28" s="26"/>
    </row>
    <row r="29" spans="1:36" ht="18" customHeight="1" x14ac:dyDescent="0.15">
      <c r="A29" s="172"/>
      <c r="B29" s="169"/>
      <c r="C29" s="169"/>
      <c r="D29" s="169"/>
      <c r="E29" s="169"/>
      <c r="F29" s="169"/>
      <c r="G29" s="169"/>
      <c r="H29" s="169"/>
      <c r="I29" s="169"/>
      <c r="J29" s="169"/>
      <c r="K29" s="169"/>
      <c r="L29" s="169"/>
      <c r="M29" s="169"/>
      <c r="N29" s="170"/>
      <c r="O29" s="170"/>
      <c r="P29" s="170"/>
      <c r="Q29" s="170"/>
      <c r="R29" s="77"/>
      <c r="S29" s="171"/>
      <c r="T29" s="71"/>
      <c r="U29" s="26"/>
    </row>
    <row r="30" spans="1:36" ht="18" customHeight="1" x14ac:dyDescent="0.15">
      <c r="A30" s="173"/>
      <c r="B30" s="169"/>
      <c r="C30" s="169"/>
      <c r="D30" s="169"/>
      <c r="E30" s="169"/>
      <c r="F30" s="169"/>
      <c r="G30" s="169"/>
      <c r="H30" s="169"/>
      <c r="I30" s="169"/>
      <c r="J30" s="169"/>
      <c r="K30" s="169"/>
      <c r="L30" s="169"/>
      <c r="M30" s="169"/>
      <c r="N30" s="170"/>
      <c r="O30" s="170"/>
      <c r="P30" s="170"/>
      <c r="Q30" s="170"/>
      <c r="R30" s="77"/>
      <c r="S30" s="171"/>
      <c r="T30" s="71"/>
      <c r="U30" s="26"/>
    </row>
    <row r="31" spans="1:36" ht="18" customHeight="1" x14ac:dyDescent="0.15">
      <c r="A31" s="168"/>
      <c r="B31" s="169"/>
      <c r="C31" s="169"/>
      <c r="D31" s="169"/>
      <c r="E31" s="169"/>
      <c r="F31" s="169"/>
      <c r="G31" s="169"/>
      <c r="H31" s="169"/>
      <c r="I31" s="169"/>
      <c r="J31" s="523"/>
      <c r="K31" s="523"/>
      <c r="L31" s="523"/>
      <c r="M31" s="523"/>
      <c r="N31" s="523"/>
      <c r="O31" s="523"/>
      <c r="P31" s="170"/>
      <c r="Q31" s="170"/>
      <c r="R31" s="77"/>
      <c r="S31" s="171"/>
      <c r="T31" s="71"/>
      <c r="U31" s="26"/>
      <c r="V31" s="210" t="s">
        <v>100</v>
      </c>
    </row>
    <row r="32" spans="1:36" ht="18.75" customHeight="1" x14ac:dyDescent="0.15">
      <c r="A32" s="173"/>
      <c r="B32" s="41"/>
      <c r="C32" s="41"/>
      <c r="D32" s="524" t="s">
        <v>101</v>
      </c>
      <c r="E32" s="524"/>
      <c r="F32" s="524"/>
      <c r="G32" s="524"/>
      <c r="H32" s="524"/>
      <c r="I32" s="211"/>
      <c r="J32" s="525"/>
      <c r="K32" s="525"/>
      <c r="L32" s="525"/>
      <c r="M32" s="525"/>
      <c r="N32" s="525"/>
      <c r="O32" s="525"/>
      <c r="P32" s="526"/>
      <c r="Q32" s="175" t="s">
        <v>102</v>
      </c>
      <c r="R32" s="176"/>
      <c r="S32" s="171"/>
      <c r="T32" s="71"/>
      <c r="U32" s="52"/>
      <c r="V32" s="516" t="s">
        <v>103</v>
      </c>
      <c r="W32" s="517"/>
      <c r="X32" s="517"/>
      <c r="Y32" s="517"/>
    </row>
    <row r="33" spans="1:21" ht="3.75" customHeight="1" x14ac:dyDescent="0.15">
      <c r="A33" s="177"/>
      <c r="B33" s="178"/>
      <c r="C33" s="178"/>
      <c r="D33" s="179"/>
      <c r="E33" s="179"/>
      <c r="F33" s="179"/>
      <c r="G33" s="179"/>
      <c r="H33" s="179"/>
      <c r="I33" s="179"/>
      <c r="J33" s="179"/>
      <c r="K33" s="179"/>
      <c r="L33" s="179"/>
      <c r="M33" s="179"/>
      <c r="N33" s="179"/>
      <c r="O33" s="179"/>
      <c r="P33" s="179"/>
      <c r="Q33" s="179"/>
      <c r="R33" s="77"/>
      <c r="S33" s="171"/>
      <c r="T33" s="71"/>
      <c r="U33" s="26"/>
    </row>
    <row r="34" spans="1:21" ht="12.75" customHeight="1" thickBot="1" x14ac:dyDescent="0.2">
      <c r="A34" s="180"/>
      <c r="B34" s="181"/>
      <c r="C34" s="181"/>
      <c r="D34" s="181"/>
      <c r="E34" s="181"/>
      <c r="F34" s="181"/>
      <c r="G34" s="181"/>
      <c r="H34" s="181"/>
      <c r="I34" s="181"/>
      <c r="J34" s="181"/>
      <c r="K34" s="181"/>
      <c r="L34" s="181"/>
      <c r="M34" s="181"/>
      <c r="N34" s="181"/>
      <c r="O34" s="181"/>
      <c r="P34" s="181"/>
      <c r="Q34" s="181"/>
      <c r="R34" s="181"/>
      <c r="S34" s="182"/>
      <c r="T34" s="79"/>
      <c r="U34" s="16"/>
    </row>
    <row r="36" spans="1:21" x14ac:dyDescent="0.15">
      <c r="A36" s="408" t="s">
        <v>344</v>
      </c>
      <c r="B36" s="408"/>
      <c r="C36" s="408"/>
      <c r="D36" s="408"/>
      <c r="E36" s="408"/>
      <c r="F36" s="408"/>
      <c r="G36" s="408"/>
      <c r="H36" s="408"/>
      <c r="I36" s="408"/>
      <c r="J36" s="408"/>
      <c r="K36" s="408"/>
      <c r="L36" s="408"/>
      <c r="M36" s="408"/>
      <c r="N36" s="408"/>
      <c r="O36" s="408"/>
      <c r="P36" s="408"/>
      <c r="Q36" s="408"/>
      <c r="R36" s="408"/>
      <c r="S36" s="408"/>
    </row>
    <row r="37" spans="1:21" x14ac:dyDescent="0.15">
      <c r="A37" s="408"/>
      <c r="B37" s="408"/>
      <c r="C37" s="408"/>
      <c r="D37" s="408"/>
      <c r="E37" s="408"/>
      <c r="F37" s="408"/>
      <c r="G37" s="408"/>
      <c r="H37" s="408"/>
      <c r="I37" s="408"/>
      <c r="J37" s="408"/>
      <c r="K37" s="408"/>
      <c r="L37" s="408"/>
      <c r="M37" s="408"/>
      <c r="N37" s="408"/>
      <c r="O37" s="408"/>
      <c r="P37" s="408"/>
      <c r="Q37" s="408"/>
      <c r="R37" s="408"/>
      <c r="S37" s="408"/>
    </row>
    <row r="38" spans="1:21" x14ac:dyDescent="0.15">
      <c r="A38" s="408"/>
      <c r="B38" s="408"/>
      <c r="C38" s="408"/>
      <c r="D38" s="408"/>
      <c r="E38" s="408"/>
      <c r="F38" s="408"/>
      <c r="G38" s="408"/>
      <c r="H38" s="408"/>
      <c r="I38" s="408"/>
      <c r="J38" s="408"/>
      <c r="K38" s="408"/>
      <c r="L38" s="408"/>
      <c r="M38" s="408"/>
      <c r="N38" s="408"/>
      <c r="O38" s="408"/>
      <c r="P38" s="408"/>
      <c r="Q38" s="408"/>
      <c r="R38" s="408"/>
      <c r="S38" s="408"/>
    </row>
    <row r="39" spans="1:21" x14ac:dyDescent="0.15">
      <c r="A39" s="408"/>
      <c r="B39" s="408"/>
      <c r="C39" s="408"/>
      <c r="D39" s="408"/>
      <c r="E39" s="408"/>
      <c r="F39" s="408"/>
      <c r="G39" s="408"/>
      <c r="H39" s="408"/>
      <c r="I39" s="408"/>
      <c r="J39" s="408"/>
      <c r="K39" s="408"/>
      <c r="L39" s="408"/>
      <c r="M39" s="408"/>
      <c r="N39" s="408"/>
      <c r="O39" s="408"/>
      <c r="P39" s="408"/>
      <c r="Q39" s="408"/>
      <c r="R39" s="408"/>
      <c r="S39" s="408"/>
    </row>
    <row r="40" spans="1:21" x14ac:dyDescent="0.15">
      <c r="A40" s="408"/>
      <c r="B40" s="408"/>
      <c r="C40" s="408"/>
      <c r="D40" s="408"/>
      <c r="E40" s="408"/>
      <c r="F40" s="408"/>
      <c r="G40" s="408"/>
      <c r="H40" s="408"/>
      <c r="I40" s="408"/>
      <c r="J40" s="408"/>
      <c r="K40" s="408"/>
      <c r="L40" s="408"/>
      <c r="M40" s="408"/>
      <c r="N40" s="408"/>
      <c r="O40" s="408"/>
      <c r="P40" s="408"/>
      <c r="Q40" s="408"/>
      <c r="R40" s="408"/>
      <c r="S40" s="408"/>
    </row>
    <row r="41" spans="1:21" x14ac:dyDescent="0.15">
      <c r="A41" s="408"/>
      <c r="B41" s="408"/>
      <c r="C41" s="408"/>
      <c r="D41" s="408"/>
      <c r="E41" s="408"/>
      <c r="F41" s="408"/>
      <c r="G41" s="408"/>
      <c r="H41" s="408"/>
      <c r="I41" s="408"/>
      <c r="J41" s="408"/>
      <c r="K41" s="408"/>
      <c r="L41" s="408"/>
      <c r="M41" s="408"/>
      <c r="N41" s="408"/>
      <c r="O41" s="408"/>
      <c r="P41" s="408"/>
      <c r="Q41" s="408"/>
      <c r="R41" s="408"/>
      <c r="S41" s="408"/>
    </row>
    <row r="42" spans="1:21" ht="7.9" customHeight="1" x14ac:dyDescent="0.15">
      <c r="A42" s="408"/>
      <c r="B42" s="408"/>
      <c r="C42" s="408"/>
      <c r="D42" s="408"/>
      <c r="E42" s="408"/>
      <c r="F42" s="408"/>
      <c r="G42" s="408"/>
      <c r="H42" s="408"/>
      <c r="I42" s="408"/>
      <c r="J42" s="408"/>
      <c r="K42" s="408"/>
      <c r="L42" s="408"/>
      <c r="M42" s="408"/>
      <c r="N42" s="408"/>
      <c r="O42" s="408"/>
      <c r="P42" s="408"/>
      <c r="Q42" s="408"/>
      <c r="R42" s="408"/>
      <c r="S42" s="408"/>
    </row>
    <row r="43" spans="1:21" x14ac:dyDescent="0.15">
      <c r="A43" s="408"/>
      <c r="B43" s="408"/>
      <c r="C43" s="408"/>
      <c r="D43" s="408"/>
      <c r="E43" s="408"/>
      <c r="F43" s="408"/>
      <c r="G43" s="408"/>
      <c r="H43" s="408"/>
      <c r="I43" s="408"/>
      <c r="J43" s="408"/>
      <c r="K43" s="408"/>
      <c r="L43" s="408"/>
      <c r="M43" s="408"/>
      <c r="N43" s="408"/>
      <c r="O43" s="408"/>
      <c r="P43" s="408"/>
      <c r="Q43" s="408"/>
      <c r="R43" s="408"/>
      <c r="S43" s="408"/>
    </row>
    <row r="44" spans="1:21" x14ac:dyDescent="0.15">
      <c r="A44" s="408"/>
      <c r="B44" s="408"/>
      <c r="C44" s="408"/>
      <c r="D44" s="408"/>
      <c r="E44" s="408"/>
      <c r="F44" s="408"/>
      <c r="G44" s="408"/>
      <c r="H44" s="408"/>
      <c r="I44" s="408"/>
      <c r="J44" s="408"/>
      <c r="K44" s="408"/>
      <c r="L44" s="408"/>
      <c r="M44" s="408"/>
      <c r="N44" s="408"/>
      <c r="O44" s="408"/>
      <c r="P44" s="408"/>
      <c r="Q44" s="408"/>
      <c r="R44" s="408"/>
      <c r="S44" s="408"/>
    </row>
  </sheetData>
  <sheetProtection selectLockedCells="1"/>
  <mergeCells count="66">
    <mergeCell ref="A4:R4"/>
    <mergeCell ref="A5:B6"/>
    <mergeCell ref="C5:G5"/>
    <mergeCell ref="H5:K5"/>
    <mergeCell ref="L5:M5"/>
    <mergeCell ref="N5:S5"/>
    <mergeCell ref="C6:F6"/>
    <mergeCell ref="H6:I6"/>
    <mergeCell ref="J6:K6"/>
    <mergeCell ref="L6:M6"/>
    <mergeCell ref="N6:S6"/>
    <mergeCell ref="B1:P1"/>
    <mergeCell ref="A3:B3"/>
    <mergeCell ref="C3:D3"/>
    <mergeCell ref="E3:G3"/>
    <mergeCell ref="H3:K3"/>
    <mergeCell ref="L3:N3"/>
    <mergeCell ref="A8:B8"/>
    <mergeCell ref="C8:S8"/>
    <mergeCell ref="C9:S9"/>
    <mergeCell ref="C7:S7"/>
    <mergeCell ref="A12:B13"/>
    <mergeCell ref="C12:I12"/>
    <mergeCell ref="J12:S13"/>
    <mergeCell ref="C13:I13"/>
    <mergeCell ref="A10:B11"/>
    <mergeCell ref="C10:I10"/>
    <mergeCell ref="J10:S11"/>
    <mergeCell ref="C11:I11"/>
    <mergeCell ref="A14:B15"/>
    <mergeCell ref="F14:G14"/>
    <mergeCell ref="J14:K14"/>
    <mergeCell ref="N14:O14"/>
    <mergeCell ref="P14:R14"/>
    <mergeCell ref="F15:G15"/>
    <mergeCell ref="J15:K15"/>
    <mergeCell ref="N15:O15"/>
    <mergeCell ref="P15:R15"/>
    <mergeCell ref="Q16:S17"/>
    <mergeCell ref="A18:B18"/>
    <mergeCell ref="A19:B19"/>
    <mergeCell ref="D19:S19"/>
    <mergeCell ref="A16:B17"/>
    <mergeCell ref="C16:H17"/>
    <mergeCell ref="I16:I17"/>
    <mergeCell ref="J16:L17"/>
    <mergeCell ref="M16:P17"/>
    <mergeCell ref="D18:J18"/>
    <mergeCell ref="K18:L18"/>
    <mergeCell ref="M18:S18"/>
    <mergeCell ref="A21:A22"/>
    <mergeCell ref="B21:B23"/>
    <mergeCell ref="L21:M22"/>
    <mergeCell ref="N21:R22"/>
    <mergeCell ref="C22:K22"/>
    <mergeCell ref="C23:E23"/>
    <mergeCell ref="F23:K23"/>
    <mergeCell ref="A36:S44"/>
    <mergeCell ref="V32:Y32"/>
    <mergeCell ref="L23:M23"/>
    <mergeCell ref="N23:R23"/>
    <mergeCell ref="A24:R24"/>
    <mergeCell ref="J31:O31"/>
    <mergeCell ref="D32:H32"/>
    <mergeCell ref="J32:P32"/>
    <mergeCell ref="L25:M25"/>
  </mergeCells>
  <phoneticPr fontId="31"/>
  <printOptions horizontalCentered="1" verticalCentered="1"/>
  <pageMargins left="0.39370078740157483" right="0.39370078740157483" top="0.59020397231334776" bottom="0.59020397231334776" header="0.51174154431801144" footer="0.51174154431801144"/>
  <pageSetup paperSize="9" scale="93" orientation="portrait" r:id="rId1"/>
  <headerFooter alignWithMargins="0"/>
  <colBreaks count="1" manualBreakCount="1">
    <brk id="19" max="1048575" man="1"/>
  </colBreaks>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70C0"/>
  </sheetPr>
  <dimension ref="A1:AJ37"/>
  <sheetViews>
    <sheetView showGridLines="0" view="pageBreakPreview" zoomScaleSheetLayoutView="100" workbookViewId="0">
      <selection activeCell="N25" sqref="N25"/>
    </sheetView>
  </sheetViews>
  <sheetFormatPr defaultColWidth="8" defaultRowHeight="12" x14ac:dyDescent="0.15"/>
  <cols>
    <col min="1" max="1" width="5.625" style="15" customWidth="1"/>
    <col min="2" max="2" width="6.625" style="15" customWidth="1"/>
    <col min="3" max="4" width="9.5" style="15" customWidth="1"/>
    <col min="5" max="5" width="3.5" style="15" customWidth="1"/>
    <col min="6" max="6" width="5" style="15" customWidth="1"/>
    <col min="7" max="7" width="4.5" style="15" customWidth="1"/>
    <col min="8" max="8" width="9.5" style="15" customWidth="1"/>
    <col min="9" max="9" width="3.5" style="15" customWidth="1"/>
    <col min="10" max="10" width="5.625" style="15" customWidth="1"/>
    <col min="11" max="11" width="3.875" style="15" customWidth="1"/>
    <col min="12" max="12" width="9.5" style="15" customWidth="1"/>
    <col min="13" max="13" width="3.5" style="15" customWidth="1"/>
    <col min="14" max="14" width="5.625" style="15" customWidth="1"/>
    <col min="15" max="15" width="3.875" style="15" customWidth="1"/>
    <col min="16" max="17" width="3.5" style="15" customWidth="1"/>
    <col min="18" max="18" width="2.5" style="15" customWidth="1"/>
    <col min="19" max="19" width="3.5" style="15" customWidth="1"/>
    <col min="20" max="21" width="2.5" style="15" customWidth="1"/>
    <col min="22" max="22" width="8" style="15"/>
    <col min="23" max="23" width="8" style="159"/>
    <col min="24" max="16384" width="8" style="15"/>
  </cols>
  <sheetData>
    <row r="1" spans="1:36" ht="42" customHeight="1" x14ac:dyDescent="0.15">
      <c r="A1" s="22"/>
      <c r="B1" s="447" t="str">
        <f>データシート!A1&amp;"参加申込書"</f>
        <v>令和２年度　第５５回茨城県アンサンブルコンテスト中央地区大会参加申込書</v>
      </c>
      <c r="C1" s="447"/>
      <c r="D1" s="447"/>
      <c r="E1" s="447"/>
      <c r="F1" s="447"/>
      <c r="G1" s="447"/>
      <c r="H1" s="447"/>
      <c r="I1" s="447"/>
      <c r="J1" s="447"/>
      <c r="K1" s="447"/>
      <c r="L1" s="447"/>
      <c r="M1" s="447"/>
      <c r="N1" s="447"/>
      <c r="O1" s="447"/>
      <c r="P1" s="447"/>
      <c r="Q1" s="23"/>
      <c r="R1" s="23"/>
      <c r="S1" s="23"/>
      <c r="T1" s="23"/>
      <c r="U1" s="24"/>
    </row>
    <row r="2" spans="1:36" ht="7.5" customHeight="1" thickBot="1" x14ac:dyDescent="0.2">
      <c r="A2" s="22"/>
      <c r="B2" s="22"/>
      <c r="C2" s="22"/>
      <c r="D2" s="22"/>
      <c r="E2" s="22"/>
      <c r="F2" s="22"/>
      <c r="G2" s="22"/>
      <c r="H2" s="22"/>
      <c r="I2" s="22"/>
      <c r="J2" s="22"/>
      <c r="K2" s="22"/>
      <c r="L2" s="22"/>
      <c r="M2" s="22"/>
      <c r="N2" s="22"/>
      <c r="O2" s="22"/>
      <c r="P2" s="22"/>
      <c r="Q2" s="22"/>
      <c r="R2" s="22"/>
      <c r="S2" s="22"/>
      <c r="T2" s="22"/>
      <c r="U2" s="16"/>
    </row>
    <row r="3" spans="1:36" ht="35.25" customHeight="1" x14ac:dyDescent="0.15">
      <c r="A3" s="448" t="s">
        <v>317</v>
      </c>
      <c r="B3" s="449"/>
      <c r="C3" s="450" t="str">
        <f>'(例）データシート'!C3</f>
        <v>中央</v>
      </c>
      <c r="D3" s="451"/>
      <c r="E3" s="452" t="s">
        <v>319</v>
      </c>
      <c r="F3" s="453"/>
      <c r="G3" s="454"/>
      <c r="H3" s="455" t="s">
        <v>164</v>
      </c>
      <c r="I3" s="456"/>
      <c r="J3" s="456"/>
      <c r="K3" s="457"/>
      <c r="L3" s="458" t="str">
        <f>'(例）データシート'!B3</f>
        <v>中学校</v>
      </c>
      <c r="M3" s="459"/>
      <c r="N3" s="459"/>
      <c r="O3" s="233" t="s">
        <v>78</v>
      </c>
      <c r="P3" s="233"/>
      <c r="Q3" s="233"/>
      <c r="R3" s="233"/>
      <c r="S3" s="234"/>
      <c r="T3" s="70"/>
      <c r="U3" s="25"/>
    </row>
    <row r="4" spans="1:36" ht="2.25" customHeight="1" x14ac:dyDescent="0.15">
      <c r="A4" s="413"/>
      <c r="B4" s="414"/>
      <c r="C4" s="414"/>
      <c r="D4" s="414"/>
      <c r="E4" s="414"/>
      <c r="F4" s="414"/>
      <c r="G4" s="414"/>
      <c r="H4" s="414"/>
      <c r="I4" s="414"/>
      <c r="J4" s="414"/>
      <c r="K4" s="414"/>
      <c r="L4" s="414"/>
      <c r="M4" s="414"/>
      <c r="N4" s="414"/>
      <c r="O4" s="414"/>
      <c r="P4" s="414"/>
      <c r="Q4" s="414"/>
      <c r="R4" s="414"/>
      <c r="S4" s="49"/>
      <c r="T4" s="71"/>
      <c r="U4" s="26"/>
    </row>
    <row r="5" spans="1:36" ht="20.100000000000001" customHeight="1" x14ac:dyDescent="0.15">
      <c r="A5" s="439" t="s">
        <v>8</v>
      </c>
      <c r="B5" s="440"/>
      <c r="C5" s="415" t="str">
        <f>'(例）データシート'!$E$3</f>
        <v>みとしりつあんこんちゅうがっこう</v>
      </c>
      <c r="D5" s="416"/>
      <c r="E5" s="416"/>
      <c r="F5" s="416"/>
      <c r="G5" s="417"/>
      <c r="H5" s="418" t="s">
        <v>79</v>
      </c>
      <c r="I5" s="419"/>
      <c r="J5" s="419"/>
      <c r="K5" s="420"/>
      <c r="L5" s="421" t="s">
        <v>72</v>
      </c>
      <c r="M5" s="420"/>
      <c r="N5" s="422" t="s">
        <v>310</v>
      </c>
      <c r="O5" s="423"/>
      <c r="P5" s="423"/>
      <c r="Q5" s="423"/>
      <c r="R5" s="423"/>
      <c r="S5" s="424"/>
      <c r="T5" s="72"/>
      <c r="U5" s="29"/>
    </row>
    <row r="6" spans="1:36" ht="45" customHeight="1" x14ac:dyDescent="0.15">
      <c r="A6" s="441"/>
      <c r="B6" s="442"/>
      <c r="C6" s="443" t="str">
        <f>'(例）データシート'!D3</f>
        <v>水戸立安紺中学校</v>
      </c>
      <c r="D6" s="444"/>
      <c r="E6" s="444"/>
      <c r="F6" s="444"/>
      <c r="G6" s="157" t="s">
        <v>80</v>
      </c>
      <c r="H6" s="445" t="str">
        <f>'(例）データシート'!G3</f>
        <v>打楽器</v>
      </c>
      <c r="I6" s="446"/>
      <c r="J6" s="482" t="str">
        <f>'(例）データシート'!H3</f>
        <v>七重奏</v>
      </c>
      <c r="K6" s="483"/>
      <c r="L6" s="464">
        <f>'(例）データシート'!I3</f>
        <v>0.1944444444444445</v>
      </c>
      <c r="M6" s="465"/>
      <c r="N6" s="433" t="str">
        <f>'(例）データシート'!K3</f>
        <v>あり</v>
      </c>
      <c r="O6" s="434"/>
      <c r="P6" s="434"/>
      <c r="Q6" s="434"/>
      <c r="R6" s="434"/>
      <c r="S6" s="435"/>
      <c r="T6" s="71"/>
      <c r="U6" s="26"/>
    </row>
    <row r="7" spans="1:36" ht="20.100000000000001" customHeight="1" x14ac:dyDescent="0.15">
      <c r="A7" s="27"/>
      <c r="B7" s="28"/>
      <c r="C7" s="436" t="str">
        <f>IF('(例）データシート'!M3="","",'(例）データシート'!M3)</f>
        <v>ぼるけーの・たわー</v>
      </c>
      <c r="D7" s="437"/>
      <c r="E7" s="437"/>
      <c r="F7" s="437"/>
      <c r="G7" s="437"/>
      <c r="H7" s="437"/>
      <c r="I7" s="437"/>
      <c r="J7" s="437"/>
      <c r="K7" s="437"/>
      <c r="L7" s="437"/>
      <c r="M7" s="437"/>
      <c r="N7" s="437"/>
      <c r="O7" s="437"/>
      <c r="P7" s="437"/>
      <c r="Q7" s="437"/>
      <c r="R7" s="437"/>
      <c r="S7" s="438"/>
      <c r="T7" s="73"/>
      <c r="U7" s="30"/>
    </row>
    <row r="8" spans="1:36" ht="45" customHeight="1" x14ac:dyDescent="0.15">
      <c r="A8" s="425" t="s">
        <v>81</v>
      </c>
      <c r="B8" s="426"/>
      <c r="C8" s="427" t="str">
        <f>IF('(例）データシート'!L3="","",'(例）データシート'!L3)</f>
        <v>ヴォルケーノ・タワー</v>
      </c>
      <c r="D8" s="428"/>
      <c r="E8" s="428"/>
      <c r="F8" s="428"/>
      <c r="G8" s="428"/>
      <c r="H8" s="428"/>
      <c r="I8" s="428"/>
      <c r="J8" s="428"/>
      <c r="K8" s="428"/>
      <c r="L8" s="428"/>
      <c r="M8" s="428"/>
      <c r="N8" s="428"/>
      <c r="O8" s="428"/>
      <c r="P8" s="428"/>
      <c r="Q8" s="428"/>
      <c r="R8" s="428"/>
      <c r="S8" s="429"/>
      <c r="T8" s="228"/>
      <c r="U8" s="31"/>
    </row>
    <row r="9" spans="1:36" ht="20.100000000000001" customHeight="1" x14ac:dyDescent="0.15">
      <c r="A9" s="32"/>
      <c r="B9" s="33"/>
      <c r="C9" s="430" t="str">
        <f>IF('(例）データシート'!N3="","",'(例）データシート'!N3)</f>
        <v>The Volcano Tower</v>
      </c>
      <c r="D9" s="431"/>
      <c r="E9" s="431"/>
      <c r="F9" s="431"/>
      <c r="G9" s="431"/>
      <c r="H9" s="431"/>
      <c r="I9" s="431"/>
      <c r="J9" s="431"/>
      <c r="K9" s="431"/>
      <c r="L9" s="431"/>
      <c r="M9" s="431"/>
      <c r="N9" s="431"/>
      <c r="O9" s="431"/>
      <c r="P9" s="431"/>
      <c r="Q9" s="431"/>
      <c r="R9" s="431"/>
      <c r="S9" s="432"/>
      <c r="T9" s="74"/>
      <c r="U9" s="34"/>
    </row>
    <row r="10" spans="1:36" ht="20.100000000000001" customHeight="1" x14ac:dyDescent="0.15">
      <c r="A10" s="439" t="s">
        <v>45</v>
      </c>
      <c r="B10" s="440"/>
      <c r="C10" s="476" t="str">
        <f>IF('(例）データシート'!$P$3="","",'(例）データシート'!$P$3)</f>
        <v>ぐらすている</v>
      </c>
      <c r="D10" s="477"/>
      <c r="E10" s="477"/>
      <c r="F10" s="477"/>
      <c r="G10" s="477"/>
      <c r="H10" s="477"/>
      <c r="I10" s="478"/>
      <c r="J10" s="469" t="str">
        <f>IF('(例）データシート'!$Q$3="","",'(例）データシート'!$Q$3)</f>
        <v>Jerry　Grasstail</v>
      </c>
      <c r="K10" s="469"/>
      <c r="L10" s="469"/>
      <c r="M10" s="469"/>
      <c r="N10" s="469"/>
      <c r="O10" s="469"/>
      <c r="P10" s="469"/>
      <c r="Q10" s="469"/>
      <c r="R10" s="469"/>
      <c r="S10" s="470"/>
      <c r="T10" s="74"/>
      <c r="U10" s="34"/>
    </row>
    <row r="11" spans="1:36" ht="24.95" customHeight="1" x14ac:dyDescent="0.15">
      <c r="A11" s="441"/>
      <c r="B11" s="442"/>
      <c r="C11" s="479" t="str">
        <f>'(例）データシート'!$O$3</f>
        <v>グラステイル</v>
      </c>
      <c r="D11" s="480"/>
      <c r="E11" s="480"/>
      <c r="F11" s="480"/>
      <c r="G11" s="480"/>
      <c r="H11" s="480"/>
      <c r="I11" s="481"/>
      <c r="J11" s="471"/>
      <c r="K11" s="471"/>
      <c r="L11" s="471"/>
      <c r="M11" s="471"/>
      <c r="N11" s="471"/>
      <c r="O11" s="471"/>
      <c r="P11" s="471"/>
      <c r="Q11" s="471"/>
      <c r="R11" s="471"/>
      <c r="S11" s="472"/>
      <c r="T11" s="74"/>
      <c r="U11" s="34"/>
    </row>
    <row r="12" spans="1:36" ht="20.100000000000001" customHeight="1" x14ac:dyDescent="0.15">
      <c r="A12" s="439" t="s">
        <v>46</v>
      </c>
      <c r="B12" s="440"/>
      <c r="C12" s="466" t="str">
        <f>IF('(例）データシート'!$S$3="","",'(例）データシート'!$S$3)</f>
        <v>なし</v>
      </c>
      <c r="D12" s="467"/>
      <c r="E12" s="467"/>
      <c r="F12" s="467"/>
      <c r="G12" s="467"/>
      <c r="H12" s="467"/>
      <c r="I12" s="468"/>
      <c r="J12" s="469" t="str">
        <f>IF('(例）データシート'!$T$3="","",'(例）データシート'!$T$3)</f>
        <v>なし</v>
      </c>
      <c r="K12" s="469"/>
      <c r="L12" s="469"/>
      <c r="M12" s="469"/>
      <c r="N12" s="469"/>
      <c r="O12" s="469"/>
      <c r="P12" s="469"/>
      <c r="Q12" s="469"/>
      <c r="R12" s="469"/>
      <c r="S12" s="470"/>
      <c r="T12" s="74"/>
      <c r="U12" s="34"/>
    </row>
    <row r="13" spans="1:36" ht="24.95" customHeight="1" x14ac:dyDescent="0.15">
      <c r="A13" s="441"/>
      <c r="B13" s="442"/>
      <c r="C13" s="473" t="str">
        <f>IF('(例）データシート'!$R$3="","",'(例）データシート'!$R$3)</f>
        <v>なし</v>
      </c>
      <c r="D13" s="474"/>
      <c r="E13" s="474"/>
      <c r="F13" s="474"/>
      <c r="G13" s="474"/>
      <c r="H13" s="474"/>
      <c r="I13" s="475"/>
      <c r="J13" s="471"/>
      <c r="K13" s="471"/>
      <c r="L13" s="471"/>
      <c r="M13" s="471"/>
      <c r="N13" s="471"/>
      <c r="O13" s="471"/>
      <c r="P13" s="471"/>
      <c r="Q13" s="471"/>
      <c r="R13" s="471"/>
      <c r="S13" s="472"/>
      <c r="T13" s="74"/>
      <c r="U13" s="34"/>
    </row>
    <row r="14" spans="1:36" ht="30" customHeight="1" x14ac:dyDescent="0.15">
      <c r="A14" s="492" t="s">
        <v>165</v>
      </c>
      <c r="B14" s="493"/>
      <c r="C14" s="223" t="str">
        <f>IF('(例）データシート'!V3="","",'(例）データシート'!V3)</f>
        <v>吹連　次郎</v>
      </c>
      <c r="D14" s="230" t="str">
        <f>IF('(例）データシート'!U3="","",'(例）データシート'!U3)</f>
        <v>Perc</v>
      </c>
      <c r="E14" s="230" t="str">
        <f>IF('(例）データシート'!W3="","",'(例）データシート'!W3)</f>
        <v>○</v>
      </c>
      <c r="F14" s="460" t="str">
        <f>IF('(例）データシート'!Y3="","",'(例）データシート'!Y3)</f>
        <v>吹連　三郎</v>
      </c>
      <c r="G14" s="461"/>
      <c r="H14" s="230" t="str">
        <f>IF('(例）データシート'!X3="","",'(例）データシート'!X3)</f>
        <v>Perc</v>
      </c>
      <c r="I14" s="230" t="str">
        <f>IF('(例）データシート'!Z3="","",'(例）データシート'!Z3)</f>
        <v>×</v>
      </c>
      <c r="J14" s="460" t="str">
        <f>IF('(例）データシート'!AB3="","",'(例）データシート'!AB3)</f>
        <v>吹連　四郎</v>
      </c>
      <c r="K14" s="461"/>
      <c r="L14" s="230" t="str">
        <f>IF('(例）データシート'!AA3="","",'(例）データシート'!AA3)</f>
        <v>Perc</v>
      </c>
      <c r="M14" s="230" t="str">
        <f>IF('(例）データシート'!AC3="","",'(例）データシート'!AC3)</f>
        <v>○</v>
      </c>
      <c r="N14" s="460" t="str">
        <f>IF('(例）データシート'!AE3="","",'(例）データシート'!AE3)</f>
        <v>吹連　五郎</v>
      </c>
      <c r="O14" s="461"/>
      <c r="P14" s="462" t="str">
        <f>IF('(例）データシート'!AD3="","",'(例）データシート'!AD3)</f>
        <v>Perc</v>
      </c>
      <c r="Q14" s="462"/>
      <c r="R14" s="463"/>
      <c r="S14" s="111" t="str">
        <f>'(例）データシート'!AF3</f>
        <v>○</v>
      </c>
      <c r="T14" s="75"/>
      <c r="U14" s="35"/>
    </row>
    <row r="15" spans="1:36" ht="30" customHeight="1" x14ac:dyDescent="0.15">
      <c r="A15" s="494"/>
      <c r="B15" s="495"/>
      <c r="C15" s="223" t="str">
        <f>IF('(例）データシート'!AH3="","",'(例）データシート'!AH3)</f>
        <v>吹連　六郎</v>
      </c>
      <c r="D15" s="230" t="str">
        <f>IF('(例）データシート'!AG3="","",'(例）データシート'!AG3)</f>
        <v>Perc</v>
      </c>
      <c r="E15" s="229" t="str">
        <f>IF('(例）データシート'!AI3="","",'(例）データシート'!AI3)</f>
        <v>×</v>
      </c>
      <c r="F15" s="460" t="str">
        <f>IF('(例）データシート'!AK3="","",'(例）データシート'!AK3)</f>
        <v>吹連　七郎</v>
      </c>
      <c r="G15" s="461"/>
      <c r="H15" s="230" t="str">
        <f>IF('(例）データシート'!AJ3="","",'(例）データシート'!AJ3)</f>
        <v>Perc</v>
      </c>
      <c r="I15" s="229" t="str">
        <f>IF('(例）データシート'!AL3="","",'(例）データシート'!AL3)</f>
        <v>○</v>
      </c>
      <c r="J15" s="460" t="str">
        <f>IF('(例）データシート'!AN3="","",'(例）データシート'!AN3)</f>
        <v>吹連　八郎</v>
      </c>
      <c r="K15" s="461"/>
      <c r="L15" s="230" t="str">
        <f>IF('(例）データシート'!AM3="","",'(例）データシート'!AM3)</f>
        <v>Perc</v>
      </c>
      <c r="M15" s="229" t="str">
        <f>IF('(例）データシート'!AO3="","",'(例）データシート'!AO3)</f>
        <v>○</v>
      </c>
      <c r="N15" s="460" t="str">
        <f>IF('(例）データシート'!AQ3="","",'(例）データシート'!AQ3)</f>
        <v/>
      </c>
      <c r="O15" s="461"/>
      <c r="P15" s="462" t="str">
        <f>IF(データシート!AP3="","",データシート!AP3)</f>
        <v/>
      </c>
      <c r="Q15" s="462"/>
      <c r="R15" s="463"/>
      <c r="S15" s="111" t="str">
        <f>IF(データシート!AR3="","",データシート!AR3)</f>
        <v>○</v>
      </c>
      <c r="T15" s="75"/>
      <c r="U15" s="35"/>
      <c r="W15" s="281">
        <v>1</v>
      </c>
      <c r="X15" s="282" t="s">
        <v>292</v>
      </c>
    </row>
    <row r="16" spans="1:36" ht="30" customHeight="1" x14ac:dyDescent="0.15">
      <c r="A16" s="527" t="s">
        <v>238</v>
      </c>
      <c r="B16" s="528"/>
      <c r="C16" s="531" t="str">
        <f>IF('(例）データシート'!AS3="","",'(例）データシート'!AS3)</f>
        <v>マリンバ１・ティンパニ４・ビブラフォン１・トムトム４・レインスティック１・スモールマラカス１</v>
      </c>
      <c r="D16" s="532"/>
      <c r="E16" s="532"/>
      <c r="F16" s="532"/>
      <c r="G16" s="532"/>
      <c r="H16" s="533"/>
      <c r="I16" s="537" t="str">
        <f>IF('(例）データシート'!AT3="","",'(例）データシート'!AT3)</f>
        <v>○</v>
      </c>
      <c r="J16" s="539" t="s">
        <v>223</v>
      </c>
      <c r="K16" s="540"/>
      <c r="L16" s="541"/>
      <c r="M16" s="545">
        <f>IF('(例）データシート'!AU3=0,"",'(例）データシート'!AU3)</f>
        <v>15</v>
      </c>
      <c r="N16" s="546"/>
      <c r="O16" s="546"/>
      <c r="P16" s="546"/>
      <c r="Q16" s="518" t="s">
        <v>225</v>
      </c>
      <c r="R16" s="519"/>
      <c r="S16" s="520"/>
      <c r="T16" s="75"/>
      <c r="U16" s="35"/>
      <c r="W16" s="281">
        <v>2</v>
      </c>
      <c r="X16" s="150" t="s">
        <v>348</v>
      </c>
      <c r="Y16" s="150"/>
      <c r="Z16" s="150"/>
      <c r="AA16" s="150"/>
      <c r="AB16" s="150"/>
      <c r="AC16" s="151"/>
      <c r="AD16" s="151"/>
      <c r="AE16" s="151"/>
      <c r="AF16" s="151"/>
      <c r="AG16" s="151"/>
      <c r="AH16" s="151"/>
      <c r="AI16" s="151"/>
      <c r="AJ16" s="151"/>
    </row>
    <row r="17" spans="1:36" ht="30" customHeight="1" x14ac:dyDescent="0.15">
      <c r="A17" s="529"/>
      <c r="B17" s="530"/>
      <c r="C17" s="534"/>
      <c r="D17" s="535"/>
      <c r="E17" s="535"/>
      <c r="F17" s="535"/>
      <c r="G17" s="535"/>
      <c r="H17" s="536"/>
      <c r="I17" s="538"/>
      <c r="J17" s="542"/>
      <c r="K17" s="543"/>
      <c r="L17" s="544"/>
      <c r="M17" s="547"/>
      <c r="N17" s="548"/>
      <c r="O17" s="548"/>
      <c r="P17" s="548"/>
      <c r="Q17" s="521"/>
      <c r="R17" s="521"/>
      <c r="S17" s="522"/>
      <c r="T17" s="75"/>
      <c r="U17" s="35"/>
      <c r="W17" s="281">
        <v>3</v>
      </c>
      <c r="X17" s="282" t="s">
        <v>297</v>
      </c>
      <c r="Y17" s="150"/>
      <c r="Z17" s="150"/>
      <c r="AA17" s="150"/>
      <c r="AB17" s="150"/>
      <c r="AC17" s="151"/>
      <c r="AD17" s="151"/>
      <c r="AE17" s="151"/>
      <c r="AF17" s="151"/>
      <c r="AG17" s="151"/>
      <c r="AH17" s="151"/>
      <c r="AI17" s="151"/>
      <c r="AJ17" s="151"/>
    </row>
    <row r="18" spans="1:36" ht="30" customHeight="1" x14ac:dyDescent="0.15">
      <c r="A18" s="555" t="s">
        <v>214</v>
      </c>
      <c r="B18" s="556"/>
      <c r="C18" s="158" t="str">
        <f>IF('(例）データシート'!AW3=0,"",'(例）データシート'!AW3)</f>
        <v>販売</v>
      </c>
      <c r="D18" s="496" t="str">
        <f>IF('(例）データシート'!AV3=0,"",'(例）データシート'!AV3)</f>
        <v>吹連出版</v>
      </c>
      <c r="E18" s="497"/>
      <c r="F18" s="497"/>
      <c r="G18" s="497"/>
      <c r="H18" s="497"/>
      <c r="I18" s="497"/>
      <c r="J18" s="498"/>
      <c r="K18" s="409" t="s">
        <v>341</v>
      </c>
      <c r="L18" s="410"/>
      <c r="M18" s="409" t="str">
        <f>'(例）データシート'!K3</f>
        <v>あり</v>
      </c>
      <c r="N18" s="411"/>
      <c r="O18" s="411"/>
      <c r="P18" s="411"/>
      <c r="Q18" s="411"/>
      <c r="R18" s="411"/>
      <c r="S18" s="412"/>
      <c r="T18" s="75"/>
      <c r="U18" s="35"/>
      <c r="W18" s="281">
        <v>4</v>
      </c>
      <c r="X18" s="282" t="s">
        <v>299</v>
      </c>
      <c r="Y18" s="150"/>
      <c r="Z18" s="150"/>
      <c r="AA18" s="150"/>
      <c r="AB18" s="150"/>
      <c r="AC18" s="151"/>
      <c r="AD18" s="151"/>
      <c r="AE18" s="151"/>
      <c r="AF18" s="151"/>
      <c r="AG18" s="151"/>
      <c r="AH18" s="151"/>
      <c r="AI18" s="151"/>
      <c r="AJ18" s="151"/>
    </row>
    <row r="19" spans="1:36" ht="30" customHeight="1" x14ac:dyDescent="0.15">
      <c r="A19" s="484" t="s">
        <v>318</v>
      </c>
      <c r="B19" s="485"/>
      <c r="C19" s="158">
        <f>IF('(例）データシート'!AX3=0,"",'(例）データシート'!AX3)</f>
        <v>1</v>
      </c>
      <c r="D19" s="566" t="str">
        <f>VLOOKUP(C19,$W$15:$X$19,2,FALSE)</f>
        <v>出版されている楽譜及び編曲楽譜で，わが国で演奏許可を得られているもの。</v>
      </c>
      <c r="E19" s="567"/>
      <c r="F19" s="567"/>
      <c r="G19" s="567"/>
      <c r="H19" s="567"/>
      <c r="I19" s="567"/>
      <c r="J19" s="567"/>
      <c r="K19" s="567"/>
      <c r="L19" s="567"/>
      <c r="M19" s="567"/>
      <c r="N19" s="567"/>
      <c r="O19" s="567"/>
      <c r="P19" s="567"/>
      <c r="Q19" s="567"/>
      <c r="R19" s="567"/>
      <c r="S19" s="568"/>
      <c r="T19" s="75"/>
      <c r="U19" s="35"/>
      <c r="W19" s="281">
        <v>5</v>
      </c>
      <c r="X19" s="282" t="s">
        <v>295</v>
      </c>
      <c r="Y19" s="150"/>
      <c r="Z19" s="150"/>
      <c r="AA19" s="150"/>
      <c r="AB19" s="150"/>
      <c r="AC19" s="151"/>
      <c r="AD19" s="151"/>
      <c r="AE19" s="151"/>
      <c r="AF19" s="151"/>
      <c r="AG19" s="151"/>
      <c r="AH19" s="151"/>
      <c r="AI19" s="151"/>
      <c r="AJ19" s="151"/>
    </row>
    <row r="20" spans="1:36" ht="2.25" customHeight="1" x14ac:dyDescent="0.15">
      <c r="A20" s="226"/>
      <c r="B20" s="114"/>
      <c r="C20" s="114"/>
      <c r="D20" s="114"/>
      <c r="E20" s="114"/>
      <c r="F20" s="114"/>
      <c r="G20" s="114"/>
      <c r="H20" s="114"/>
      <c r="I20" s="114"/>
      <c r="J20" s="114"/>
      <c r="K20" s="114"/>
      <c r="L20" s="114"/>
      <c r="M20" s="114"/>
      <c r="N20" s="114"/>
      <c r="O20" s="114"/>
      <c r="P20" s="114"/>
      <c r="Q20" s="114"/>
      <c r="R20" s="114"/>
      <c r="S20" s="49"/>
      <c r="T20" s="71"/>
      <c r="U20" s="26"/>
    </row>
    <row r="21" spans="1:36" ht="20.100000000000001" customHeight="1" x14ac:dyDescent="0.15">
      <c r="A21" s="486" t="s">
        <v>92</v>
      </c>
      <c r="B21" s="488" t="s">
        <v>15</v>
      </c>
      <c r="C21" s="160" t="s">
        <v>93</v>
      </c>
      <c r="D21" s="491" t="str">
        <f>'(例）データシート'!BB3</f>
        <v>310-9876</v>
      </c>
      <c r="E21" s="491"/>
      <c r="F21" s="491"/>
      <c r="G21" s="161"/>
      <c r="H21" s="161"/>
      <c r="I21" s="161"/>
      <c r="J21" s="161"/>
      <c r="K21" s="162"/>
      <c r="L21" s="505" t="s">
        <v>48</v>
      </c>
      <c r="M21" s="549"/>
      <c r="N21" s="505" t="str">
        <f>'(例）データシート'!$AZ$3</f>
        <v>吹連　太郎</v>
      </c>
      <c r="O21" s="506"/>
      <c r="P21" s="506"/>
      <c r="Q21" s="506"/>
      <c r="R21" s="506"/>
      <c r="S21" s="507"/>
      <c r="T21" s="77"/>
      <c r="U21" s="37"/>
    </row>
    <row r="22" spans="1:36" ht="20.100000000000001" customHeight="1" x14ac:dyDescent="0.15">
      <c r="A22" s="487"/>
      <c r="B22" s="489"/>
      <c r="C22" s="552" t="str">
        <f>'(例）データシート'!BC3</f>
        <v>水戸市安紺２－１５－１</v>
      </c>
      <c r="D22" s="553"/>
      <c r="E22" s="553"/>
      <c r="F22" s="553"/>
      <c r="G22" s="553"/>
      <c r="H22" s="553"/>
      <c r="I22" s="553"/>
      <c r="J22" s="553"/>
      <c r="K22" s="554"/>
      <c r="L22" s="508"/>
      <c r="M22" s="550"/>
      <c r="N22" s="508"/>
      <c r="O22" s="509"/>
      <c r="P22" s="509"/>
      <c r="Q22" s="509"/>
      <c r="R22" s="509"/>
      <c r="S22" s="510"/>
      <c r="T22" s="77"/>
      <c r="U22" s="37"/>
    </row>
    <row r="23" spans="1:36" ht="39.950000000000003" customHeight="1" x14ac:dyDescent="0.15">
      <c r="A23" s="38" t="s">
        <v>94</v>
      </c>
      <c r="B23" s="490"/>
      <c r="C23" s="570" t="s">
        <v>266</v>
      </c>
      <c r="D23" s="513"/>
      <c r="E23" s="513"/>
      <c r="F23" s="513" t="str">
        <f>'(例）データシート'!BD3</f>
        <v>029-299-2345／029-299-6789</v>
      </c>
      <c r="G23" s="513"/>
      <c r="H23" s="513"/>
      <c r="I23" s="513"/>
      <c r="J23" s="513"/>
      <c r="K23" s="514"/>
      <c r="L23" s="502" t="s">
        <v>263</v>
      </c>
      <c r="M23" s="551"/>
      <c r="N23" s="502" t="str">
        <f>'(例）データシート'!$BA$3</f>
        <v>090-1234-5678</v>
      </c>
      <c r="O23" s="503"/>
      <c r="P23" s="503"/>
      <c r="Q23" s="503"/>
      <c r="R23" s="503"/>
      <c r="S23" s="504"/>
      <c r="T23" s="77"/>
      <c r="U23" s="37"/>
    </row>
    <row r="24" spans="1:36" ht="2.25" customHeight="1" x14ac:dyDescent="0.15">
      <c r="A24" s="413"/>
      <c r="B24" s="414"/>
      <c r="C24" s="414"/>
      <c r="D24" s="414"/>
      <c r="E24" s="414"/>
      <c r="F24" s="414"/>
      <c r="G24" s="414"/>
      <c r="H24" s="414"/>
      <c r="I24" s="414"/>
      <c r="J24" s="414"/>
      <c r="K24" s="414"/>
      <c r="L24" s="414"/>
      <c r="M24" s="414"/>
      <c r="N24" s="414"/>
      <c r="O24" s="414"/>
      <c r="P24" s="414"/>
      <c r="Q24" s="414"/>
      <c r="R24" s="414"/>
      <c r="S24" s="49"/>
      <c r="T24" s="71"/>
      <c r="U24" s="26"/>
    </row>
    <row r="25" spans="1:36" ht="18.75" customHeight="1" x14ac:dyDescent="0.15">
      <c r="A25" s="236" t="s">
        <v>96</v>
      </c>
      <c r="B25" s="166"/>
      <c r="C25" s="235"/>
      <c r="D25" s="166"/>
      <c r="E25" s="167"/>
      <c r="F25" s="41"/>
      <c r="G25" s="41"/>
      <c r="H25" s="42"/>
      <c r="I25" s="42"/>
      <c r="J25" s="41"/>
      <c r="K25" s="41"/>
      <c r="L25" s="237" t="s">
        <v>361</v>
      </c>
      <c r="M25" s="42" t="s">
        <v>353</v>
      </c>
      <c r="N25" s="43">
        <v>10</v>
      </c>
      <c r="O25" s="44" t="s">
        <v>97</v>
      </c>
      <c r="P25" s="45">
        <v>1</v>
      </c>
      <c r="Q25" s="46" t="s">
        <v>98</v>
      </c>
      <c r="R25" s="81"/>
      <c r="S25" s="112"/>
      <c r="T25" s="78"/>
      <c r="U25" s="47"/>
      <c r="V25" s="222" t="s">
        <v>99</v>
      </c>
    </row>
    <row r="26" spans="1:36" ht="18.75" customHeight="1" x14ac:dyDescent="0.15">
      <c r="A26" s="173"/>
      <c r="B26" s="167"/>
      <c r="C26" s="167"/>
      <c r="D26" s="167"/>
      <c r="E26" s="167"/>
      <c r="F26" s="41"/>
      <c r="G26" s="41"/>
      <c r="H26" s="42"/>
      <c r="I26" s="42"/>
      <c r="J26" s="41"/>
      <c r="K26" s="41"/>
      <c r="L26" s="42"/>
      <c r="M26" s="42"/>
      <c r="N26" s="43"/>
      <c r="O26" s="44"/>
      <c r="P26" s="225"/>
      <c r="Q26" s="231"/>
      <c r="R26" s="78"/>
      <c r="S26" s="232"/>
      <c r="T26" s="78"/>
      <c r="U26" s="47"/>
      <c r="V26" s="222"/>
    </row>
    <row r="27" spans="1:36" ht="13.5" x14ac:dyDescent="0.15">
      <c r="A27" s="168"/>
      <c r="B27" s="169"/>
      <c r="C27" s="169"/>
      <c r="D27" s="169"/>
      <c r="E27" s="169"/>
      <c r="F27" s="169"/>
      <c r="G27" s="169"/>
      <c r="H27" s="169"/>
      <c r="I27" s="169"/>
      <c r="J27" s="169"/>
      <c r="K27" s="169"/>
      <c r="L27" s="169"/>
      <c r="M27" s="169"/>
      <c r="N27" s="170"/>
      <c r="O27" s="170"/>
      <c r="P27" s="170"/>
      <c r="Q27" s="170"/>
      <c r="R27" s="77"/>
      <c r="S27" s="171"/>
      <c r="T27" s="71"/>
      <c r="U27" s="26"/>
    </row>
    <row r="28" spans="1:36" ht="18" customHeight="1" x14ac:dyDescent="0.15">
      <c r="A28" s="238" t="s">
        <v>305</v>
      </c>
      <c r="B28" s="279"/>
      <c r="C28" s="169"/>
      <c r="D28" s="169"/>
      <c r="E28" s="169"/>
      <c r="F28" s="169"/>
      <c r="G28" s="169"/>
      <c r="H28" s="169"/>
      <c r="I28" s="169"/>
      <c r="J28" s="169"/>
      <c r="K28" s="169"/>
      <c r="L28" s="169"/>
      <c r="M28" s="169"/>
      <c r="N28" s="170"/>
      <c r="O28" s="170"/>
      <c r="P28" s="170"/>
      <c r="Q28" s="170"/>
      <c r="R28" s="77"/>
      <c r="S28" s="171"/>
      <c r="T28" s="71"/>
      <c r="U28" s="26"/>
    </row>
    <row r="29" spans="1:36" ht="18" customHeight="1" x14ac:dyDescent="0.15">
      <c r="A29" s="172"/>
      <c r="B29" s="279"/>
      <c r="C29" s="169"/>
      <c r="D29" s="169"/>
      <c r="E29" s="169"/>
      <c r="F29" s="169"/>
      <c r="G29" s="169"/>
      <c r="H29" s="169"/>
      <c r="I29" s="169"/>
      <c r="J29" s="169"/>
      <c r="K29" s="169"/>
      <c r="L29" s="169"/>
      <c r="M29" s="169"/>
      <c r="N29" s="170"/>
      <c r="O29" s="170"/>
      <c r="P29" s="170"/>
      <c r="Q29" s="170"/>
      <c r="R29" s="77"/>
      <c r="S29" s="171"/>
      <c r="T29" s="71"/>
      <c r="U29" s="26"/>
    </row>
    <row r="30" spans="1:36" ht="18" customHeight="1" x14ac:dyDescent="0.15">
      <c r="A30" s="173"/>
      <c r="B30" s="279"/>
      <c r="C30" s="169"/>
      <c r="D30" s="169"/>
      <c r="E30" s="169"/>
      <c r="F30" s="169"/>
      <c r="G30" s="169"/>
      <c r="H30" s="169"/>
      <c r="I30" s="169"/>
      <c r="J30" s="169"/>
      <c r="K30" s="169"/>
      <c r="L30" s="169"/>
      <c r="M30" s="169"/>
      <c r="N30" s="170"/>
      <c r="O30" s="170"/>
      <c r="P30" s="170"/>
      <c r="Q30" s="170"/>
      <c r="R30" s="77"/>
      <c r="S30" s="171"/>
      <c r="T30" s="71"/>
      <c r="U30" s="26"/>
    </row>
    <row r="31" spans="1:36" ht="18" customHeight="1" x14ac:dyDescent="0.15">
      <c r="A31" s="168"/>
      <c r="B31" s="279"/>
      <c r="C31" s="169"/>
      <c r="D31" s="169"/>
      <c r="E31" s="169"/>
      <c r="F31" s="169"/>
      <c r="G31" s="169"/>
      <c r="H31" s="169"/>
      <c r="I31" s="569" t="s">
        <v>334</v>
      </c>
      <c r="J31" s="569"/>
      <c r="K31" s="569"/>
      <c r="L31" s="569"/>
      <c r="M31" s="569"/>
      <c r="N31" s="569"/>
      <c r="O31" s="569"/>
      <c r="P31" s="170"/>
      <c r="Q31" s="170"/>
      <c r="R31" s="77"/>
      <c r="S31" s="171"/>
      <c r="T31" s="71"/>
      <c r="U31" s="26"/>
      <c r="V31" s="222" t="s">
        <v>100</v>
      </c>
    </row>
    <row r="32" spans="1:36" ht="18.75" customHeight="1" x14ac:dyDescent="0.15">
      <c r="A32" s="173"/>
      <c r="B32" s="41"/>
      <c r="C32" s="41"/>
      <c r="D32" s="524" t="s">
        <v>101</v>
      </c>
      <c r="E32" s="524"/>
      <c r="F32" s="524"/>
      <c r="G32" s="524"/>
      <c r="H32" s="524"/>
      <c r="I32" s="221"/>
      <c r="J32" s="525" t="s">
        <v>258</v>
      </c>
      <c r="K32" s="525"/>
      <c r="L32" s="525"/>
      <c r="M32" s="525"/>
      <c r="N32" s="525"/>
      <c r="O32" s="525"/>
      <c r="P32" s="526"/>
      <c r="Q32" s="175" t="s">
        <v>102</v>
      </c>
      <c r="R32" s="176"/>
      <c r="S32" s="171"/>
      <c r="T32" s="71"/>
      <c r="U32" s="52"/>
      <c r="V32" s="516" t="s">
        <v>103</v>
      </c>
      <c r="W32" s="517"/>
      <c r="X32" s="517"/>
      <c r="Y32" s="517"/>
    </row>
    <row r="33" spans="1:21" ht="3.75" customHeight="1" x14ac:dyDescent="0.15">
      <c r="A33" s="177"/>
      <c r="B33" s="178"/>
      <c r="C33" s="178"/>
      <c r="D33" s="179"/>
      <c r="E33" s="179"/>
      <c r="F33" s="179"/>
      <c r="G33" s="179"/>
      <c r="H33" s="179"/>
      <c r="I33" s="179"/>
      <c r="J33" s="179"/>
      <c r="K33" s="179"/>
      <c r="L33" s="179"/>
      <c r="M33" s="179"/>
      <c r="N33" s="179"/>
      <c r="O33" s="179"/>
      <c r="P33" s="179"/>
      <c r="Q33" s="179"/>
      <c r="R33" s="77"/>
      <c r="S33" s="171"/>
      <c r="T33" s="71"/>
      <c r="U33" s="26"/>
    </row>
    <row r="34" spans="1:21" ht="12.75" customHeight="1" thickBot="1" x14ac:dyDescent="0.2">
      <c r="A34" s="180"/>
      <c r="B34" s="181"/>
      <c r="C34" s="181"/>
      <c r="D34" s="181"/>
      <c r="E34" s="181"/>
      <c r="F34" s="181"/>
      <c r="G34" s="181"/>
      <c r="H34" s="181"/>
      <c r="I34" s="181"/>
      <c r="J34" s="181"/>
      <c r="K34" s="181"/>
      <c r="L34" s="181"/>
      <c r="M34" s="181"/>
      <c r="N34" s="181"/>
      <c r="O34" s="181"/>
      <c r="P34" s="181"/>
      <c r="Q34" s="181"/>
      <c r="R34" s="181"/>
      <c r="S34" s="182"/>
      <c r="T34" s="79"/>
      <c r="U34" s="16"/>
    </row>
    <row r="36" spans="1:21" x14ac:dyDescent="0.15">
      <c r="A36" s="15" t="s">
        <v>228</v>
      </c>
    </row>
    <row r="37" spans="1:21" x14ac:dyDescent="0.15">
      <c r="A37" s="15" t="s">
        <v>229</v>
      </c>
    </row>
  </sheetData>
  <sheetProtection selectLockedCells="1"/>
  <mergeCells count="65">
    <mergeCell ref="V32:Y32"/>
    <mergeCell ref="L23:M23"/>
    <mergeCell ref="A24:R24"/>
    <mergeCell ref="D32:H32"/>
    <mergeCell ref="J32:P32"/>
    <mergeCell ref="I31:O31"/>
    <mergeCell ref="C23:E23"/>
    <mergeCell ref="F23:K23"/>
    <mergeCell ref="N23:S23"/>
    <mergeCell ref="N21:S22"/>
    <mergeCell ref="Q16:S17"/>
    <mergeCell ref="A18:B18"/>
    <mergeCell ref="A19:B19"/>
    <mergeCell ref="D19:S19"/>
    <mergeCell ref="A16:B17"/>
    <mergeCell ref="C16:H17"/>
    <mergeCell ref="I16:I17"/>
    <mergeCell ref="J16:L17"/>
    <mergeCell ref="M16:P17"/>
    <mergeCell ref="A21:A22"/>
    <mergeCell ref="B21:B23"/>
    <mergeCell ref="D21:F21"/>
    <mergeCell ref="L21:M22"/>
    <mergeCell ref="C22:K22"/>
    <mergeCell ref="D18:J18"/>
    <mergeCell ref="A14:B15"/>
    <mergeCell ref="F14:G14"/>
    <mergeCell ref="J14:K14"/>
    <mergeCell ref="N14:O14"/>
    <mergeCell ref="P14:R14"/>
    <mergeCell ref="F15:G15"/>
    <mergeCell ref="J15:K15"/>
    <mergeCell ref="N15:O15"/>
    <mergeCell ref="P15:R15"/>
    <mergeCell ref="C7:S7"/>
    <mergeCell ref="A12:B13"/>
    <mergeCell ref="C12:I12"/>
    <mergeCell ref="J12:S13"/>
    <mergeCell ref="C13:I13"/>
    <mergeCell ref="A10:B11"/>
    <mergeCell ref="C10:I10"/>
    <mergeCell ref="J10:S11"/>
    <mergeCell ref="C11:I11"/>
    <mergeCell ref="B1:P1"/>
    <mergeCell ref="A3:B3"/>
    <mergeCell ref="C3:D3"/>
    <mergeCell ref="E3:G3"/>
    <mergeCell ref="H3:K3"/>
    <mergeCell ref="L3:N3"/>
    <mergeCell ref="K18:L18"/>
    <mergeCell ref="M18:S18"/>
    <mergeCell ref="A4:R4"/>
    <mergeCell ref="A5:B6"/>
    <mergeCell ref="C5:G5"/>
    <mergeCell ref="H5:K5"/>
    <mergeCell ref="L5:M5"/>
    <mergeCell ref="N5:S5"/>
    <mergeCell ref="C6:F6"/>
    <mergeCell ref="H6:I6"/>
    <mergeCell ref="J6:K6"/>
    <mergeCell ref="L6:M6"/>
    <mergeCell ref="N6:S6"/>
    <mergeCell ref="A8:B8"/>
    <mergeCell ref="C8:S8"/>
    <mergeCell ref="C9:S9"/>
  </mergeCells>
  <phoneticPr fontId="31"/>
  <printOptions horizontalCentered="1" verticalCentered="1"/>
  <pageMargins left="0.39370078740157483" right="0.39370078740157483" top="0.59020397231334776" bottom="0.59020397231334776" header="0.51174154431801144" footer="0.51174154431801144"/>
  <pageSetup paperSize="9" scale="93" orientation="portrait" r:id="rId1"/>
  <headerFooter alignWithMargins="0"/>
  <colBreaks count="1" manualBreakCount="1">
    <brk id="19" max="1048575" man="1"/>
  </colBreaks>
  <drawing r:id="rId2"/>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A1:Y53"/>
  <sheetViews>
    <sheetView showGridLines="0" view="pageBreakPreview" zoomScaleSheetLayoutView="100" workbookViewId="0">
      <selection activeCell="V27" sqref="V27"/>
    </sheetView>
  </sheetViews>
  <sheetFormatPr defaultColWidth="8" defaultRowHeight="12" x14ac:dyDescent="0.15"/>
  <cols>
    <col min="1" max="1" width="5.625" style="15" customWidth="1"/>
    <col min="2" max="2" width="6.625" style="15" customWidth="1"/>
    <col min="3" max="4" width="9.5" style="15" customWidth="1"/>
    <col min="5" max="5" width="3.5" style="15" customWidth="1"/>
    <col min="6" max="6" width="5" style="15" customWidth="1"/>
    <col min="7" max="7" width="4.5" style="15" customWidth="1"/>
    <col min="8" max="8" width="9.5" style="15" customWidth="1"/>
    <col min="9" max="9" width="3.5" style="15" customWidth="1"/>
    <col min="10" max="10" width="5.625" style="15" customWidth="1"/>
    <col min="11" max="11" width="3.875" style="15" customWidth="1"/>
    <col min="12" max="12" width="9.5" style="15" customWidth="1"/>
    <col min="13" max="13" width="3.5" style="15" customWidth="1"/>
    <col min="14" max="14" width="5.625" style="15" customWidth="1"/>
    <col min="15" max="15" width="3.875" style="15" customWidth="1"/>
    <col min="16" max="17" width="3.5" style="15" customWidth="1"/>
    <col min="18" max="18" width="2.5" style="15" customWidth="1"/>
    <col min="19" max="19" width="3.5" style="15" customWidth="1"/>
    <col min="20" max="21" width="2.5" style="15" customWidth="1"/>
    <col min="22" max="16384" width="8" style="15"/>
  </cols>
  <sheetData>
    <row r="1" spans="1:21" ht="46.5" customHeight="1" x14ac:dyDescent="0.15">
      <c r="A1" s="22"/>
      <c r="B1" s="582" t="s">
        <v>366</v>
      </c>
      <c r="C1" s="582"/>
      <c r="D1" s="582"/>
      <c r="E1" s="582"/>
      <c r="F1" s="582"/>
      <c r="G1" s="582"/>
      <c r="H1" s="582"/>
      <c r="I1" s="582"/>
      <c r="J1" s="582"/>
      <c r="K1" s="582"/>
      <c r="L1" s="582"/>
      <c r="M1" s="582"/>
      <c r="N1" s="582"/>
      <c r="O1" s="582"/>
      <c r="P1" s="582"/>
      <c r="Q1" s="23"/>
      <c r="R1" s="23"/>
      <c r="S1" s="23"/>
      <c r="T1" s="23"/>
      <c r="U1" s="24"/>
    </row>
    <row r="2" spans="1:21" ht="7.5" customHeight="1" thickBot="1" x14ac:dyDescent="0.2">
      <c r="A2" s="22"/>
      <c r="B2" s="22"/>
      <c r="C2" s="22"/>
      <c r="D2" s="22"/>
      <c r="E2" s="22"/>
      <c r="F2" s="22"/>
      <c r="G2" s="22"/>
      <c r="H2" s="22"/>
      <c r="I2" s="22"/>
      <c r="J2" s="22"/>
      <c r="K2" s="22"/>
      <c r="L2" s="22"/>
      <c r="M2" s="22"/>
      <c r="N2" s="22"/>
      <c r="O2" s="22"/>
      <c r="P2" s="22"/>
      <c r="Q2" s="22"/>
      <c r="R2" s="22"/>
      <c r="S2" s="22"/>
      <c r="T2" s="22"/>
      <c r="U2" s="16"/>
    </row>
    <row r="3" spans="1:21" ht="30" customHeight="1" x14ac:dyDescent="0.15">
      <c r="A3" s="448" t="s">
        <v>316</v>
      </c>
      <c r="B3" s="449"/>
      <c r="C3" s="458" t="str">
        <f>データシート!C3</f>
        <v>中央</v>
      </c>
      <c r="D3" s="459"/>
      <c r="E3" s="452" t="s">
        <v>314</v>
      </c>
      <c r="F3" s="453"/>
      <c r="G3" s="454"/>
      <c r="H3" s="455" t="s">
        <v>164</v>
      </c>
      <c r="I3" s="456"/>
      <c r="J3" s="456"/>
      <c r="K3" s="457"/>
      <c r="L3" s="458" t="str">
        <f>データシート!B3</f>
        <v>選んでください</v>
      </c>
      <c r="M3" s="459"/>
      <c r="N3" s="459"/>
      <c r="O3" s="233" t="s">
        <v>78</v>
      </c>
      <c r="P3" s="233"/>
      <c r="Q3" s="233"/>
      <c r="R3" s="233"/>
      <c r="S3" s="234"/>
      <c r="T3" s="70"/>
      <c r="U3" s="25"/>
    </row>
    <row r="4" spans="1:21" ht="2.25" customHeight="1" x14ac:dyDescent="0.15">
      <c r="A4" s="413"/>
      <c r="B4" s="414"/>
      <c r="C4" s="414"/>
      <c r="D4" s="414"/>
      <c r="E4" s="414"/>
      <c r="F4" s="414"/>
      <c r="G4" s="414"/>
      <c r="H4" s="414"/>
      <c r="I4" s="414"/>
      <c r="J4" s="414"/>
      <c r="K4" s="414"/>
      <c r="L4" s="414"/>
      <c r="M4" s="414"/>
      <c r="N4" s="414"/>
      <c r="O4" s="414"/>
      <c r="P4" s="414"/>
      <c r="Q4" s="414"/>
      <c r="R4" s="414"/>
      <c r="S4" s="49"/>
      <c r="T4" s="71"/>
      <c r="U4" s="26"/>
    </row>
    <row r="5" spans="1:21" ht="19.5" customHeight="1" x14ac:dyDescent="0.15">
      <c r="A5" s="27"/>
      <c r="B5" s="28"/>
      <c r="C5" s="415">
        <f>データシート!$E$3</f>
        <v>0</v>
      </c>
      <c r="D5" s="416"/>
      <c r="E5" s="416"/>
      <c r="F5" s="416"/>
      <c r="G5" s="416"/>
      <c r="H5" s="416"/>
      <c r="I5" s="416"/>
      <c r="J5" s="416"/>
      <c r="K5" s="416"/>
      <c r="L5" s="416"/>
      <c r="M5" s="416"/>
      <c r="N5" s="416"/>
      <c r="O5" s="416"/>
      <c r="P5" s="416"/>
      <c r="Q5" s="416"/>
      <c r="R5" s="416"/>
      <c r="S5" s="578"/>
      <c r="T5" s="72"/>
      <c r="U5" s="29"/>
    </row>
    <row r="6" spans="1:21" ht="45" customHeight="1" x14ac:dyDescent="0.15">
      <c r="A6" s="577" t="s">
        <v>8</v>
      </c>
      <c r="B6" s="442"/>
      <c r="C6" s="579">
        <f>データシート!D3</f>
        <v>0</v>
      </c>
      <c r="D6" s="580"/>
      <c r="E6" s="580"/>
      <c r="F6" s="580"/>
      <c r="G6" s="580"/>
      <c r="H6" s="580"/>
      <c r="I6" s="580"/>
      <c r="J6" s="580"/>
      <c r="K6" s="580"/>
      <c r="L6" s="580"/>
      <c r="M6" s="580"/>
      <c r="N6" s="580"/>
      <c r="O6" s="580"/>
      <c r="P6" s="580"/>
      <c r="Q6" s="580"/>
      <c r="R6" s="580"/>
      <c r="S6" s="581"/>
      <c r="T6" s="71"/>
      <c r="U6" s="26"/>
    </row>
    <row r="7" spans="1:21" ht="2.25" customHeight="1" x14ac:dyDescent="0.15">
      <c r="A7" s="413"/>
      <c r="B7" s="414"/>
      <c r="C7" s="414"/>
      <c r="D7" s="414"/>
      <c r="E7" s="414"/>
      <c r="F7" s="414"/>
      <c r="G7" s="414"/>
      <c r="H7" s="414"/>
      <c r="I7" s="414"/>
      <c r="J7" s="414"/>
      <c r="K7" s="414"/>
      <c r="L7" s="414"/>
      <c r="M7" s="414"/>
      <c r="N7" s="414"/>
      <c r="O7" s="414"/>
      <c r="P7" s="414"/>
      <c r="Q7" s="414"/>
      <c r="R7" s="414"/>
      <c r="S7" s="49"/>
      <c r="T7" s="71"/>
      <c r="U7" s="26"/>
    </row>
    <row r="8" spans="1:21" ht="39.950000000000003" customHeight="1" x14ac:dyDescent="0.15">
      <c r="A8" s="571" t="s">
        <v>82</v>
      </c>
      <c r="B8" s="572"/>
      <c r="C8" s="239" t="s">
        <v>83</v>
      </c>
      <c r="D8" s="285">
        <v>5000</v>
      </c>
      <c r="E8" s="242"/>
      <c r="F8" s="573" t="s">
        <v>84</v>
      </c>
      <c r="G8" s="573"/>
      <c r="H8" s="259">
        <f>COUNTA(記入シート!E31:J31)</f>
        <v>0</v>
      </c>
      <c r="I8" s="243"/>
      <c r="J8" s="574" t="s">
        <v>85</v>
      </c>
      <c r="K8" s="574"/>
      <c r="L8" s="243" t="s">
        <v>86</v>
      </c>
      <c r="M8" s="243"/>
      <c r="N8" s="575">
        <f>D8*H8</f>
        <v>0</v>
      </c>
      <c r="O8" s="575"/>
      <c r="P8" s="576" t="s">
        <v>87</v>
      </c>
      <c r="Q8" s="576"/>
      <c r="R8" s="576"/>
      <c r="S8" s="244"/>
      <c r="T8" s="76"/>
      <c r="U8" s="36"/>
    </row>
    <row r="9" spans="1:21" ht="39.950000000000003" customHeight="1" x14ac:dyDescent="0.15">
      <c r="A9" s="585" t="s">
        <v>88</v>
      </c>
      <c r="B9" s="586"/>
      <c r="C9" s="240" t="s">
        <v>89</v>
      </c>
      <c r="D9" s="245">
        <v>1000</v>
      </c>
      <c r="E9" s="246"/>
      <c r="F9" s="587" t="s">
        <v>84</v>
      </c>
      <c r="G9" s="587"/>
      <c r="H9" s="247">
        <f>記入シート!E16</f>
        <v>0</v>
      </c>
      <c r="I9" s="247"/>
      <c r="J9" s="588" t="s">
        <v>90</v>
      </c>
      <c r="K9" s="588"/>
      <c r="L9" s="247" t="s">
        <v>86</v>
      </c>
      <c r="M9" s="247"/>
      <c r="N9" s="583">
        <f>D9*H9</f>
        <v>0</v>
      </c>
      <c r="O9" s="583"/>
      <c r="P9" s="589" t="s">
        <v>87</v>
      </c>
      <c r="Q9" s="589"/>
      <c r="R9" s="589"/>
      <c r="S9" s="248"/>
      <c r="T9" s="76"/>
      <c r="U9" s="36"/>
    </row>
    <row r="10" spans="1:21" ht="39.950000000000003" customHeight="1" x14ac:dyDescent="0.15">
      <c r="A10" s="590" t="s">
        <v>363</v>
      </c>
      <c r="B10" s="497"/>
      <c r="C10" s="498"/>
      <c r="D10" s="249">
        <v>400</v>
      </c>
      <c r="E10" s="250"/>
      <c r="F10" s="587" t="s">
        <v>84</v>
      </c>
      <c r="G10" s="587"/>
      <c r="H10" s="247">
        <f>データシート!AY3</f>
        <v>0</v>
      </c>
      <c r="I10" s="247"/>
      <c r="J10" s="588" t="s">
        <v>365</v>
      </c>
      <c r="K10" s="588"/>
      <c r="L10" s="247" t="s">
        <v>86</v>
      </c>
      <c r="M10" s="247"/>
      <c r="N10" s="583">
        <f>D10*H10</f>
        <v>0</v>
      </c>
      <c r="O10" s="583"/>
      <c r="P10" s="584" t="s">
        <v>87</v>
      </c>
      <c r="Q10" s="584"/>
      <c r="R10" s="584"/>
      <c r="S10" s="248"/>
      <c r="T10" s="76"/>
      <c r="U10" s="36"/>
    </row>
    <row r="11" spans="1:21" ht="39.950000000000003" customHeight="1" x14ac:dyDescent="0.15">
      <c r="A11" s="596" t="s">
        <v>327</v>
      </c>
      <c r="B11" s="503"/>
      <c r="C11" s="551"/>
      <c r="D11" s="251"/>
      <c r="E11" s="252"/>
      <c r="F11" s="252"/>
      <c r="G11" s="252"/>
      <c r="H11" s="252"/>
      <c r="I11" s="252"/>
      <c r="J11" s="252"/>
      <c r="K11" s="252"/>
      <c r="L11" s="252"/>
      <c r="M11" s="252"/>
      <c r="N11" s="583">
        <v>300</v>
      </c>
      <c r="O11" s="583"/>
      <c r="P11" s="584" t="s">
        <v>87</v>
      </c>
      <c r="Q11" s="584"/>
      <c r="R11" s="584"/>
      <c r="S11" s="248"/>
      <c r="T11" s="76"/>
      <c r="U11" s="36"/>
    </row>
    <row r="12" spans="1:21" ht="39.950000000000003" customHeight="1" x14ac:dyDescent="0.15">
      <c r="A12" s="591" t="s">
        <v>91</v>
      </c>
      <c r="B12" s="503"/>
      <c r="C12" s="551"/>
      <c r="D12" s="597"/>
      <c r="E12" s="598"/>
      <c r="F12" s="598"/>
      <c r="G12" s="598"/>
      <c r="H12" s="598"/>
      <c r="I12" s="598"/>
      <c r="J12" s="598"/>
      <c r="K12" s="598"/>
      <c r="L12" s="598"/>
      <c r="M12" s="253"/>
      <c r="N12" s="599">
        <f>N8+N9+N10+N11</f>
        <v>300</v>
      </c>
      <c r="O12" s="599"/>
      <c r="P12" s="600" t="s">
        <v>87</v>
      </c>
      <c r="Q12" s="600"/>
      <c r="R12" s="600"/>
      <c r="S12" s="254"/>
      <c r="T12" s="76"/>
      <c r="U12" s="36"/>
    </row>
    <row r="13" spans="1:21" ht="39.950000000000003" customHeight="1" x14ac:dyDescent="0.15">
      <c r="A13" s="591" t="s">
        <v>174</v>
      </c>
      <c r="B13" s="503"/>
      <c r="C13" s="551"/>
      <c r="D13" s="592" t="s">
        <v>239</v>
      </c>
      <c r="E13" s="593"/>
      <c r="F13" s="593"/>
      <c r="G13" s="257" t="str">
        <f>IF(データシート!BE3=0,"使用しない",データシート!BE3&amp;"台")</f>
        <v>使用しない</v>
      </c>
      <c r="H13" s="255"/>
      <c r="I13" s="255"/>
      <c r="J13" s="255"/>
      <c r="K13" s="434" t="s">
        <v>176</v>
      </c>
      <c r="L13" s="434"/>
      <c r="M13" s="255" t="str">
        <f>IF(データシート!BF3=0,"特記なし",データシート!BF3&amp;"台")</f>
        <v>特記なし</v>
      </c>
      <c r="N13" s="255"/>
      <c r="O13" s="255"/>
      <c r="P13" s="255"/>
      <c r="Q13" s="255"/>
      <c r="R13" s="255"/>
      <c r="S13" s="256"/>
      <c r="T13" s="71"/>
      <c r="U13" s="26"/>
    </row>
    <row r="14" spans="1:21" ht="39.950000000000003" customHeight="1" x14ac:dyDescent="0.15">
      <c r="A14" s="591" t="s">
        <v>177</v>
      </c>
      <c r="B14" s="503"/>
      <c r="C14" s="551"/>
      <c r="D14" s="594" t="s">
        <v>240</v>
      </c>
      <c r="E14" s="595"/>
      <c r="F14" s="258"/>
      <c r="G14" s="255" t="str">
        <f>IF(データシート!BG3=0,"使用しない",データシート!BG3&amp;"台")</f>
        <v>使用しない</v>
      </c>
      <c r="H14" s="255"/>
      <c r="I14" s="255"/>
      <c r="J14" s="255"/>
      <c r="K14" s="434" t="s">
        <v>176</v>
      </c>
      <c r="L14" s="434"/>
      <c r="M14" s="255" t="str">
        <f>IF(データシート!BH3=0,"特記なし",データシート!BH3&amp;"台")</f>
        <v>特記なし</v>
      </c>
      <c r="N14" s="255"/>
      <c r="O14" s="255"/>
      <c r="P14" s="255"/>
      <c r="Q14" s="255"/>
      <c r="R14" s="255"/>
      <c r="S14" s="256"/>
      <c r="T14" s="71"/>
      <c r="U14" s="26"/>
    </row>
    <row r="15" spans="1:21" ht="2.25" customHeight="1" x14ac:dyDescent="0.15">
      <c r="A15" s="226"/>
      <c r="B15" s="114"/>
      <c r="C15" s="114"/>
      <c r="D15" s="114"/>
      <c r="E15" s="114"/>
      <c r="F15" s="114"/>
      <c r="G15" s="114"/>
      <c r="H15" s="114"/>
      <c r="I15" s="114"/>
      <c r="J15" s="114"/>
      <c r="K15" s="114"/>
      <c r="L15" s="114"/>
      <c r="M15" s="114"/>
      <c r="N15" s="114"/>
      <c r="O15" s="114"/>
      <c r="P15" s="114"/>
      <c r="Q15" s="114"/>
      <c r="R15" s="114"/>
      <c r="S15" s="49"/>
      <c r="T15" s="71"/>
      <c r="U15" s="26"/>
    </row>
    <row r="16" spans="1:21" ht="20.100000000000001" customHeight="1" x14ac:dyDescent="0.15">
      <c r="A16" s="607" t="s">
        <v>92</v>
      </c>
      <c r="B16" s="609" t="s">
        <v>15</v>
      </c>
      <c r="C16" s="160" t="s">
        <v>93</v>
      </c>
      <c r="D16" s="491">
        <f>データシート!BB3</f>
        <v>0</v>
      </c>
      <c r="E16" s="491"/>
      <c r="F16" s="491"/>
      <c r="G16" s="161"/>
      <c r="H16" s="161"/>
      <c r="I16" s="161"/>
      <c r="J16" s="161"/>
      <c r="K16" s="162"/>
      <c r="L16" s="620" t="s">
        <v>48</v>
      </c>
      <c r="M16" s="621"/>
      <c r="N16" s="601">
        <f>データシート!$AZ$3</f>
        <v>0</v>
      </c>
      <c r="O16" s="602"/>
      <c r="P16" s="602"/>
      <c r="Q16" s="602"/>
      <c r="R16" s="602"/>
      <c r="S16" s="603"/>
      <c r="T16" s="77"/>
      <c r="U16" s="37"/>
    </row>
    <row r="17" spans="1:25" ht="20.100000000000001" customHeight="1" x14ac:dyDescent="0.15">
      <c r="A17" s="608"/>
      <c r="B17" s="610"/>
      <c r="C17" s="552">
        <f>データシート!BC3</f>
        <v>0</v>
      </c>
      <c r="D17" s="553"/>
      <c r="E17" s="553"/>
      <c r="F17" s="553"/>
      <c r="G17" s="553"/>
      <c r="H17" s="553"/>
      <c r="I17" s="553"/>
      <c r="J17" s="553"/>
      <c r="K17" s="554"/>
      <c r="L17" s="622"/>
      <c r="M17" s="623"/>
      <c r="N17" s="604"/>
      <c r="O17" s="605"/>
      <c r="P17" s="605"/>
      <c r="Q17" s="605"/>
      <c r="R17" s="605"/>
      <c r="S17" s="606"/>
      <c r="T17" s="77"/>
      <c r="U17" s="37"/>
    </row>
    <row r="18" spans="1:25" ht="39.950000000000003" customHeight="1" x14ac:dyDescent="0.15">
      <c r="A18" s="241" t="s">
        <v>94</v>
      </c>
      <c r="B18" s="611"/>
      <c r="C18" s="511" t="s">
        <v>266</v>
      </c>
      <c r="D18" s="512"/>
      <c r="E18" s="512"/>
      <c r="F18" s="513">
        <f>データシート!BD3</f>
        <v>0</v>
      </c>
      <c r="G18" s="513"/>
      <c r="H18" s="513"/>
      <c r="I18" s="513"/>
      <c r="J18" s="513"/>
      <c r="K18" s="514"/>
      <c r="L18" s="624" t="s">
        <v>95</v>
      </c>
      <c r="M18" s="625"/>
      <c r="N18" s="433">
        <f>データシート!$BA$3</f>
        <v>0</v>
      </c>
      <c r="O18" s="434"/>
      <c r="P18" s="434"/>
      <c r="Q18" s="434"/>
      <c r="R18" s="434"/>
      <c r="S18" s="435"/>
      <c r="T18" s="77"/>
      <c r="U18" s="37"/>
    </row>
    <row r="19" spans="1:25" ht="2.25" customHeight="1" x14ac:dyDescent="0.15">
      <c r="A19" s="413"/>
      <c r="B19" s="414"/>
      <c r="C19" s="414"/>
      <c r="D19" s="414"/>
      <c r="E19" s="414"/>
      <c r="F19" s="414"/>
      <c r="G19" s="414"/>
      <c r="H19" s="414"/>
      <c r="I19" s="414"/>
      <c r="J19" s="414"/>
      <c r="K19" s="414"/>
      <c r="L19" s="414"/>
      <c r="M19" s="414"/>
      <c r="N19" s="414"/>
      <c r="O19" s="414"/>
      <c r="P19" s="414"/>
      <c r="Q19" s="414"/>
      <c r="R19" s="414"/>
      <c r="S19" s="49"/>
      <c r="T19" s="71"/>
      <c r="U19" s="26"/>
    </row>
    <row r="20" spans="1:25" ht="18.75" customHeight="1" x14ac:dyDescent="0.15">
      <c r="A20" s="39" t="s">
        <v>227</v>
      </c>
      <c r="B20" s="40"/>
      <c r="C20" s="40"/>
      <c r="D20" s="40"/>
      <c r="E20" s="69"/>
      <c r="F20" s="262"/>
      <c r="G20" s="262"/>
      <c r="H20" s="263"/>
      <c r="I20" s="263"/>
      <c r="J20" s="262"/>
      <c r="K20" s="262"/>
      <c r="L20" s="263"/>
      <c r="M20" s="263"/>
      <c r="N20" s="264"/>
      <c r="O20" s="265"/>
      <c r="P20" s="45"/>
      <c r="Q20" s="46"/>
      <c r="R20" s="81"/>
      <c r="S20" s="112"/>
      <c r="T20" s="78"/>
      <c r="U20" s="47"/>
      <c r="V20" s="132"/>
    </row>
    <row r="21" spans="1:25" x14ac:dyDescent="0.15">
      <c r="A21" s="48"/>
      <c r="B21" s="69"/>
      <c r="C21" s="69"/>
      <c r="D21" s="79"/>
      <c r="E21" s="79"/>
      <c r="F21" s="79"/>
      <c r="G21" s="79"/>
      <c r="H21" s="79"/>
      <c r="I21" s="79"/>
      <c r="J21" s="79"/>
      <c r="K21" s="79"/>
      <c r="L21" s="71"/>
      <c r="M21" s="69"/>
      <c r="N21" s="71"/>
      <c r="O21" s="71"/>
      <c r="P21" s="71"/>
      <c r="Q21" s="71"/>
      <c r="R21" s="71"/>
      <c r="S21" s="49"/>
      <c r="T21" s="71"/>
      <c r="U21" s="26"/>
    </row>
    <row r="22" spans="1:25" ht="18" customHeight="1" x14ac:dyDescent="0.15">
      <c r="A22" s="50"/>
      <c r="B22" s="185"/>
      <c r="C22" s="185"/>
      <c r="D22" s="204"/>
      <c r="E22" s="204"/>
      <c r="F22" s="205" t="s">
        <v>350</v>
      </c>
      <c r="G22" s="204">
        <v>2</v>
      </c>
      <c r="H22" s="71" t="s">
        <v>231</v>
      </c>
      <c r="I22" s="260">
        <f>+印刷シートA!N25</f>
        <v>0</v>
      </c>
      <c r="J22" s="204" t="s">
        <v>232</v>
      </c>
      <c r="K22" s="260">
        <f>+印刷シートA!P25</f>
        <v>0</v>
      </c>
      <c r="L22" s="204" t="s">
        <v>233</v>
      </c>
      <c r="M22" s="69"/>
      <c r="N22" s="71"/>
      <c r="O22" s="71"/>
      <c r="P22" s="71"/>
      <c r="Q22" s="71"/>
      <c r="R22" s="71"/>
      <c r="S22" s="49"/>
      <c r="T22" s="71"/>
      <c r="U22" s="26"/>
      <c r="V22" s="222" t="s">
        <v>99</v>
      </c>
    </row>
    <row r="23" spans="1:25" ht="18" customHeight="1" x14ac:dyDescent="0.15">
      <c r="A23" s="51"/>
      <c r="B23" s="185"/>
      <c r="C23" s="185"/>
      <c r="D23" s="185"/>
      <c r="E23" s="185"/>
      <c r="F23" s="185"/>
      <c r="G23" s="185"/>
      <c r="H23" s="185"/>
      <c r="I23" s="185"/>
      <c r="J23" s="185"/>
      <c r="K23" s="185"/>
      <c r="L23" s="185"/>
      <c r="M23" s="69"/>
      <c r="N23" s="71"/>
      <c r="O23" s="71"/>
      <c r="P23" s="71"/>
      <c r="Q23" s="71"/>
      <c r="R23" s="71"/>
      <c r="S23" s="49"/>
      <c r="T23" s="71"/>
      <c r="U23" s="26"/>
    </row>
    <row r="24" spans="1:25" ht="18" customHeight="1" x14ac:dyDescent="0.15">
      <c r="A24" s="48"/>
      <c r="D24" s="185"/>
      <c r="E24" s="185"/>
      <c r="F24" s="185"/>
      <c r="G24" s="185"/>
      <c r="H24" s="185"/>
      <c r="I24" s="185"/>
      <c r="J24" s="185"/>
      <c r="K24" s="185"/>
      <c r="L24" s="185"/>
      <c r="M24" s="642"/>
      <c r="N24" s="642"/>
      <c r="O24" s="642"/>
      <c r="P24" s="71"/>
      <c r="Q24" s="71"/>
      <c r="R24" s="71"/>
      <c r="S24" s="49"/>
      <c r="T24" s="71"/>
      <c r="U24" s="26"/>
      <c r="V24" s="132"/>
    </row>
    <row r="25" spans="1:25" ht="18.75" customHeight="1" x14ac:dyDescent="0.15">
      <c r="A25" s="51"/>
      <c r="D25" s="206" t="s">
        <v>234</v>
      </c>
      <c r="E25" s="207"/>
      <c r="F25" s="207"/>
      <c r="G25" s="207"/>
      <c r="H25" s="206" t="s">
        <v>306</v>
      </c>
      <c r="I25" s="207"/>
      <c r="J25" s="207"/>
      <c r="K25" s="185"/>
      <c r="L25" s="185"/>
      <c r="M25" s="642"/>
      <c r="N25" s="642"/>
      <c r="O25" s="642"/>
      <c r="P25" s="642"/>
      <c r="Q25" s="71"/>
      <c r="R25" s="71"/>
      <c r="S25" s="49"/>
      <c r="T25" s="71"/>
      <c r="U25" s="261"/>
      <c r="V25" s="516"/>
      <c r="W25" s="517"/>
      <c r="X25" s="517"/>
      <c r="Y25" s="517"/>
    </row>
    <row r="26" spans="1:25" ht="3.75" customHeight="1" x14ac:dyDescent="0.15">
      <c r="A26" s="53"/>
      <c r="D26" s="185"/>
      <c r="E26" s="185"/>
      <c r="F26" s="185"/>
      <c r="G26" s="185"/>
      <c r="H26" s="185"/>
      <c r="I26" s="185"/>
      <c r="J26" s="185"/>
      <c r="K26" s="185"/>
      <c r="L26" s="185"/>
      <c r="S26" s="49"/>
      <c r="T26" s="71"/>
      <c r="U26" s="26"/>
    </row>
    <row r="27" spans="1:25" ht="12.75" customHeight="1" x14ac:dyDescent="0.15">
      <c r="A27" s="53"/>
      <c r="D27" s="185" t="s">
        <v>235</v>
      </c>
      <c r="E27" s="185"/>
      <c r="F27" s="185"/>
      <c r="G27" s="185"/>
      <c r="H27" s="185"/>
      <c r="I27" s="185"/>
      <c r="J27" s="185"/>
      <c r="K27" s="185"/>
      <c r="L27" s="185"/>
      <c r="S27" s="183"/>
      <c r="T27" s="79"/>
      <c r="U27" s="16"/>
    </row>
    <row r="28" spans="1:25" x14ac:dyDescent="0.15">
      <c r="A28" s="184"/>
      <c r="D28" s="185"/>
      <c r="E28" s="185"/>
      <c r="F28" s="185"/>
      <c r="G28" s="185"/>
      <c r="H28" s="185"/>
      <c r="I28" s="185"/>
      <c r="J28" s="185"/>
      <c r="K28" s="185"/>
      <c r="L28" s="185"/>
      <c r="S28" s="186"/>
    </row>
    <row r="29" spans="1:25" x14ac:dyDescent="0.15">
      <c r="A29" s="184"/>
      <c r="D29" s="185" t="s">
        <v>236</v>
      </c>
      <c r="E29" s="185"/>
      <c r="F29" s="185"/>
      <c r="G29" s="185"/>
      <c r="H29" s="185"/>
      <c r="I29" s="185"/>
      <c r="J29" s="185"/>
      <c r="K29" s="185"/>
      <c r="L29" s="185"/>
      <c r="S29" s="186"/>
    </row>
    <row r="30" spans="1:25" x14ac:dyDescent="0.15">
      <c r="A30" s="184"/>
      <c r="D30" s="637"/>
      <c r="E30" s="637"/>
      <c r="F30" s="637"/>
      <c r="G30" s="637"/>
      <c r="H30" s="637"/>
      <c r="I30" s="637"/>
      <c r="J30" s="637"/>
      <c r="K30" s="209"/>
      <c r="L30" s="209"/>
      <c r="S30" s="186"/>
    </row>
    <row r="31" spans="1:25" x14ac:dyDescent="0.15">
      <c r="A31" s="184"/>
      <c r="D31" s="637"/>
      <c r="E31" s="637"/>
      <c r="F31" s="637"/>
      <c r="G31" s="637"/>
      <c r="H31" s="637"/>
      <c r="I31" s="637"/>
      <c r="J31" s="637"/>
      <c r="K31" s="638" t="s">
        <v>237</v>
      </c>
      <c r="L31" s="639"/>
      <c r="S31" s="186"/>
      <c r="U31" s="222" t="s">
        <v>100</v>
      </c>
    </row>
    <row r="32" spans="1:25" x14ac:dyDescent="0.15">
      <c r="A32" s="184"/>
      <c r="D32" s="637"/>
      <c r="E32" s="637"/>
      <c r="F32" s="637"/>
      <c r="G32" s="637"/>
      <c r="H32" s="637"/>
      <c r="I32" s="637"/>
      <c r="J32" s="637"/>
      <c r="K32" s="640"/>
      <c r="L32" s="641"/>
      <c r="S32" s="186"/>
      <c r="U32" s="516" t="s">
        <v>103</v>
      </c>
      <c r="V32" s="517"/>
      <c r="W32" s="517"/>
      <c r="X32" s="517"/>
    </row>
    <row r="33" spans="1:19" x14ac:dyDescent="0.15">
      <c r="A33" s="184"/>
      <c r="D33" s="208"/>
      <c r="E33" s="208"/>
      <c r="F33" s="208"/>
      <c r="G33" s="208"/>
      <c r="H33" s="208"/>
      <c r="I33" s="208"/>
      <c r="J33" s="208"/>
      <c r="K33" s="208"/>
      <c r="L33" s="208"/>
      <c r="S33" s="186"/>
    </row>
    <row r="34" spans="1:19" x14ac:dyDescent="0.15">
      <c r="A34" s="184"/>
      <c r="D34" s="185"/>
      <c r="E34" s="185"/>
      <c r="F34" s="185"/>
      <c r="G34" s="185"/>
      <c r="H34" s="185"/>
      <c r="I34" s="185"/>
      <c r="J34" s="185"/>
      <c r="K34" s="185"/>
      <c r="L34" s="185"/>
      <c r="S34" s="186"/>
    </row>
    <row r="35" spans="1:19" ht="13.5" customHeight="1" x14ac:dyDescent="0.15">
      <c r="A35" s="184"/>
      <c r="I35" s="185"/>
      <c r="S35" s="186"/>
    </row>
    <row r="36" spans="1:19" ht="13.5" customHeight="1" x14ac:dyDescent="0.15">
      <c r="A36" s="184"/>
      <c r="I36" s="185"/>
      <c r="S36" s="186"/>
    </row>
    <row r="37" spans="1:19" ht="13.5" customHeight="1" x14ac:dyDescent="0.15">
      <c r="A37" s="184"/>
      <c r="I37" s="185"/>
      <c r="S37" s="186"/>
    </row>
    <row r="38" spans="1:19" ht="5.25" customHeight="1" x14ac:dyDescent="0.15">
      <c r="A38" s="184"/>
      <c r="I38" s="185"/>
      <c r="S38" s="186"/>
    </row>
    <row r="39" spans="1:19" x14ac:dyDescent="0.15">
      <c r="A39" s="184"/>
      <c r="I39" s="185"/>
      <c r="S39" s="186"/>
    </row>
    <row r="40" spans="1:19" x14ac:dyDescent="0.15">
      <c r="A40" s="184"/>
      <c r="I40" s="185"/>
      <c r="J40" s="185"/>
      <c r="K40" s="185"/>
      <c r="L40" s="185"/>
      <c r="M40" s="185"/>
      <c r="N40" s="185"/>
      <c r="O40" s="185"/>
      <c r="P40" s="185"/>
      <c r="Q40" s="185"/>
      <c r="R40" s="185"/>
      <c r="S40" s="186"/>
    </row>
    <row r="41" spans="1:19" x14ac:dyDescent="0.15">
      <c r="A41" s="184"/>
      <c r="I41" s="185"/>
      <c r="J41" s="185"/>
      <c r="K41" s="185"/>
      <c r="L41" s="185"/>
      <c r="M41" s="185"/>
      <c r="N41" s="185"/>
      <c r="O41" s="185"/>
      <c r="P41" s="185"/>
      <c r="Q41" s="185"/>
      <c r="R41" s="185"/>
      <c r="S41" s="186"/>
    </row>
    <row r="42" spans="1:19" x14ac:dyDescent="0.15">
      <c r="A42" s="184"/>
      <c r="I42" s="185"/>
      <c r="J42" s="185"/>
      <c r="K42" s="185"/>
      <c r="L42" s="185"/>
      <c r="M42" s="185"/>
      <c r="N42" s="185"/>
      <c r="O42" s="185"/>
      <c r="P42" s="185"/>
      <c r="Q42" s="185"/>
      <c r="R42" s="185"/>
      <c r="S42" s="186"/>
    </row>
    <row r="43" spans="1:19" x14ac:dyDescent="0.15">
      <c r="A43" s="184"/>
      <c r="I43" s="185"/>
      <c r="J43" s="185"/>
      <c r="K43" s="185"/>
      <c r="L43" s="185"/>
      <c r="M43" s="185"/>
      <c r="N43" s="185"/>
      <c r="O43" s="185"/>
      <c r="P43" s="185"/>
      <c r="Q43" s="185"/>
      <c r="R43" s="185"/>
      <c r="S43" s="186"/>
    </row>
    <row r="44" spans="1:19" x14ac:dyDescent="0.15">
      <c r="A44" s="184"/>
      <c r="I44" s="185"/>
      <c r="J44" s="185"/>
      <c r="K44" s="185"/>
      <c r="L44" s="185"/>
      <c r="M44" s="185"/>
      <c r="N44" s="185"/>
      <c r="O44" s="185"/>
      <c r="P44" s="185"/>
      <c r="Q44" s="185"/>
      <c r="R44" s="185"/>
      <c r="S44" s="186"/>
    </row>
    <row r="45" spans="1:19" x14ac:dyDescent="0.15">
      <c r="A45" s="184"/>
      <c r="I45" s="185"/>
      <c r="J45" s="185"/>
      <c r="K45" s="185"/>
      <c r="L45" s="185"/>
      <c r="M45" s="185"/>
      <c r="N45" s="185"/>
      <c r="O45" s="185"/>
      <c r="P45" s="185"/>
      <c r="Q45" s="185"/>
      <c r="R45" s="185"/>
      <c r="S45" s="186"/>
    </row>
    <row r="46" spans="1:19" x14ac:dyDescent="0.15">
      <c r="A46" s="184"/>
      <c r="I46" s="185"/>
      <c r="J46" s="185"/>
      <c r="K46" s="185"/>
      <c r="L46" s="185"/>
      <c r="M46" s="185"/>
      <c r="N46" s="185"/>
      <c r="O46" s="185"/>
      <c r="P46" s="185"/>
      <c r="Q46" s="185"/>
      <c r="R46" s="185"/>
      <c r="S46" s="186"/>
    </row>
    <row r="47" spans="1:19" x14ac:dyDescent="0.15">
      <c r="A47" s="184"/>
      <c r="I47" s="185"/>
      <c r="J47" s="185"/>
      <c r="K47" s="185"/>
      <c r="L47" s="185"/>
      <c r="M47" s="185"/>
      <c r="N47" s="185"/>
      <c r="O47" s="185"/>
      <c r="P47" s="185"/>
      <c r="Q47" s="185"/>
      <c r="R47" s="185"/>
      <c r="S47" s="186"/>
    </row>
    <row r="48" spans="1:19" ht="7.9" customHeight="1" x14ac:dyDescent="0.15">
      <c r="A48" s="184"/>
      <c r="I48" s="185"/>
      <c r="J48" s="185"/>
      <c r="K48" s="185"/>
      <c r="L48" s="185"/>
      <c r="M48" s="185"/>
      <c r="N48" s="185"/>
      <c r="O48" s="185"/>
      <c r="P48" s="185"/>
      <c r="Q48" s="185"/>
      <c r="R48" s="185"/>
      <c r="S48" s="186"/>
    </row>
    <row r="49" spans="1:19" ht="6.6" customHeight="1" x14ac:dyDescent="0.15">
      <c r="A49" s="184"/>
      <c r="I49" s="185"/>
      <c r="J49" s="185"/>
      <c r="K49" s="185"/>
      <c r="L49" s="185"/>
      <c r="M49" s="185"/>
      <c r="N49" s="185"/>
      <c r="O49" s="185"/>
      <c r="P49" s="185"/>
      <c r="Q49" s="185"/>
      <c r="R49" s="185"/>
      <c r="S49" s="186"/>
    </row>
    <row r="50" spans="1:19" ht="10.15" customHeight="1" x14ac:dyDescent="0.15">
      <c r="A50" s="184"/>
      <c r="I50" s="185"/>
      <c r="J50" s="185"/>
      <c r="K50" s="185"/>
      <c r="L50" s="185"/>
      <c r="M50" s="185"/>
      <c r="N50" s="185"/>
      <c r="O50" s="185"/>
      <c r="P50" s="185"/>
      <c r="Q50" s="185"/>
      <c r="R50" s="185"/>
      <c r="S50" s="186"/>
    </row>
    <row r="51" spans="1:19" ht="3" customHeight="1" x14ac:dyDescent="0.15">
      <c r="A51" s="184"/>
      <c r="I51" s="185"/>
      <c r="J51" s="185"/>
      <c r="K51" s="185"/>
      <c r="L51" s="185"/>
      <c r="M51" s="185"/>
      <c r="N51" s="185"/>
      <c r="O51" s="185"/>
      <c r="P51" s="185"/>
      <c r="Q51" s="185"/>
      <c r="R51" s="185"/>
      <c r="S51" s="186"/>
    </row>
    <row r="52" spans="1:19" x14ac:dyDescent="0.15">
      <c r="A52" s="184"/>
      <c r="I52" s="185"/>
      <c r="J52" s="185"/>
      <c r="K52" s="185"/>
      <c r="L52" s="185"/>
      <c r="M52" s="185"/>
      <c r="N52" s="185"/>
      <c r="O52" s="185"/>
      <c r="P52" s="185"/>
      <c r="Q52" s="185"/>
      <c r="R52" s="185"/>
      <c r="S52" s="186"/>
    </row>
    <row r="53" spans="1:19" ht="12.75" thickBot="1" x14ac:dyDescent="0.2">
      <c r="A53" s="187"/>
      <c r="I53" s="188"/>
      <c r="J53" s="188"/>
      <c r="K53" s="188"/>
      <c r="L53" s="188"/>
      <c r="M53" s="188"/>
      <c r="N53" s="188"/>
      <c r="O53" s="188"/>
      <c r="P53" s="188"/>
      <c r="Q53" s="188"/>
      <c r="R53" s="188"/>
      <c r="S53" s="189"/>
    </row>
  </sheetData>
  <sheetProtection selectLockedCells="1"/>
  <mergeCells count="52">
    <mergeCell ref="N18:S18"/>
    <mergeCell ref="N16:S17"/>
    <mergeCell ref="A16:A17"/>
    <mergeCell ref="B16:B18"/>
    <mergeCell ref="U32:X32"/>
    <mergeCell ref="A19:R19"/>
    <mergeCell ref="V25:Y25"/>
    <mergeCell ref="D16:F16"/>
    <mergeCell ref="L16:M17"/>
    <mergeCell ref="L18:M18"/>
    <mergeCell ref="A11:C11"/>
    <mergeCell ref="N11:O11"/>
    <mergeCell ref="P11:R11"/>
    <mergeCell ref="A12:C12"/>
    <mergeCell ref="D12:L12"/>
    <mergeCell ref="N12:O12"/>
    <mergeCell ref="P12:R12"/>
    <mergeCell ref="A13:C13"/>
    <mergeCell ref="D13:F13"/>
    <mergeCell ref="C17:K17"/>
    <mergeCell ref="C18:E18"/>
    <mergeCell ref="F18:K18"/>
    <mergeCell ref="K13:L13"/>
    <mergeCell ref="A14:C14"/>
    <mergeCell ref="D14:E14"/>
    <mergeCell ref="K14:L14"/>
    <mergeCell ref="N10:O10"/>
    <mergeCell ref="P10:R10"/>
    <mergeCell ref="A9:B9"/>
    <mergeCell ref="F9:G9"/>
    <mergeCell ref="J9:K9"/>
    <mergeCell ref="N9:O9"/>
    <mergeCell ref="P9:R9"/>
    <mergeCell ref="A10:C10"/>
    <mergeCell ref="F10:G10"/>
    <mergeCell ref="J10:K10"/>
    <mergeCell ref="B1:P1"/>
    <mergeCell ref="A3:B3"/>
    <mergeCell ref="C3:D3"/>
    <mergeCell ref="E3:G3"/>
    <mergeCell ref="H3:K3"/>
    <mergeCell ref="L3:N3"/>
    <mergeCell ref="A4:R4"/>
    <mergeCell ref="A6:B6"/>
    <mergeCell ref="C5:S5"/>
    <mergeCell ref="C6:S6"/>
    <mergeCell ref="A7:R7"/>
    <mergeCell ref="A8:B8"/>
    <mergeCell ref="F8:G8"/>
    <mergeCell ref="J8:K8"/>
    <mergeCell ref="N8:O8"/>
    <mergeCell ref="P8:R8"/>
  </mergeCells>
  <phoneticPr fontId="31"/>
  <printOptions horizontalCentered="1" verticalCentered="1"/>
  <pageMargins left="0.39370078740157483" right="0.39370078740157483" top="0.59020397231334776" bottom="0.59020397231334776" header="0.51174154431801144" footer="0.51174154431801144"/>
  <pageSetup paperSize="9" scale="88" orientation="portrait" r:id="rId1"/>
  <headerFooter alignWithMargins="0"/>
  <colBreaks count="1" manualBreakCount="1">
    <brk id="19" max="1048575" man="1"/>
  </colBreaks>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8" tint="-0.249977111117893"/>
  </sheetPr>
  <dimension ref="A1:Y46"/>
  <sheetViews>
    <sheetView showGridLines="0" view="pageBreakPreview" zoomScaleSheetLayoutView="100" workbookViewId="0">
      <selection activeCell="H10" sqref="H10"/>
    </sheetView>
  </sheetViews>
  <sheetFormatPr defaultColWidth="8" defaultRowHeight="12" x14ac:dyDescent="0.15"/>
  <cols>
    <col min="1" max="1" width="5.625" style="15" customWidth="1"/>
    <col min="2" max="2" width="6.625" style="15" customWidth="1"/>
    <col min="3" max="4" width="9.5" style="15" customWidth="1"/>
    <col min="5" max="5" width="3.5" style="15" customWidth="1"/>
    <col min="6" max="6" width="5" style="15" customWidth="1"/>
    <col min="7" max="7" width="4.5" style="15" customWidth="1"/>
    <col min="8" max="8" width="9.5" style="15" customWidth="1"/>
    <col min="9" max="9" width="3.5" style="15" customWidth="1"/>
    <col min="10" max="10" width="5.625" style="15" customWidth="1"/>
    <col min="11" max="11" width="3.875" style="15" customWidth="1"/>
    <col min="12" max="12" width="9.5" style="15" customWidth="1"/>
    <col min="13" max="13" width="3.5" style="15" customWidth="1"/>
    <col min="14" max="14" width="5.625" style="15" customWidth="1"/>
    <col min="15" max="15" width="3.875" style="15" customWidth="1"/>
    <col min="16" max="17" width="3.5" style="15" customWidth="1"/>
    <col min="18" max="18" width="2.5" style="15" customWidth="1"/>
    <col min="19" max="19" width="3.5" style="15" customWidth="1"/>
    <col min="20" max="21" width="2.5" style="15" customWidth="1"/>
    <col min="22" max="16384" width="8" style="15"/>
  </cols>
  <sheetData>
    <row r="1" spans="1:21" ht="46.5" customHeight="1" x14ac:dyDescent="0.15">
      <c r="A1" s="22"/>
      <c r="B1" s="582" t="s">
        <v>352</v>
      </c>
      <c r="C1" s="582"/>
      <c r="D1" s="582"/>
      <c r="E1" s="582"/>
      <c r="F1" s="582"/>
      <c r="G1" s="582"/>
      <c r="H1" s="582"/>
      <c r="I1" s="582"/>
      <c r="J1" s="582"/>
      <c r="K1" s="582"/>
      <c r="L1" s="582"/>
      <c r="M1" s="582"/>
      <c r="N1" s="582"/>
      <c r="O1" s="582"/>
      <c r="P1" s="582"/>
      <c r="Q1" s="23"/>
      <c r="R1" s="23"/>
      <c r="S1" s="23"/>
      <c r="T1" s="23"/>
      <c r="U1" s="24"/>
    </row>
    <row r="2" spans="1:21" ht="7.5" customHeight="1" thickBot="1" x14ac:dyDescent="0.2">
      <c r="A2" s="22"/>
      <c r="B2" s="22"/>
      <c r="C2" s="22"/>
      <c r="D2" s="22"/>
      <c r="E2" s="22"/>
      <c r="F2" s="22"/>
      <c r="G2" s="22"/>
      <c r="H2" s="22"/>
      <c r="I2" s="22"/>
      <c r="J2" s="22"/>
      <c r="K2" s="22"/>
      <c r="L2" s="22"/>
      <c r="M2" s="22"/>
      <c r="N2" s="22"/>
      <c r="O2" s="22"/>
      <c r="P2" s="22"/>
      <c r="Q2" s="22"/>
      <c r="R2" s="22"/>
      <c r="S2" s="22"/>
      <c r="T2" s="22"/>
      <c r="U2" s="16"/>
    </row>
    <row r="3" spans="1:21" ht="30" customHeight="1" x14ac:dyDescent="0.15">
      <c r="A3" s="448" t="s">
        <v>315</v>
      </c>
      <c r="B3" s="449"/>
      <c r="C3" s="458" t="str">
        <f>'(例）データシート'!C3</f>
        <v>中央</v>
      </c>
      <c r="D3" s="459"/>
      <c r="E3" s="452" t="s">
        <v>314</v>
      </c>
      <c r="F3" s="453"/>
      <c r="G3" s="454"/>
      <c r="H3" s="455" t="s">
        <v>164</v>
      </c>
      <c r="I3" s="456"/>
      <c r="J3" s="456"/>
      <c r="K3" s="457"/>
      <c r="L3" s="458" t="str">
        <f>'(例）データシート'!B3</f>
        <v>中学校</v>
      </c>
      <c r="M3" s="459"/>
      <c r="N3" s="459"/>
      <c r="O3" s="233" t="s">
        <v>78</v>
      </c>
      <c r="P3" s="233"/>
      <c r="Q3" s="233"/>
      <c r="R3" s="233"/>
      <c r="S3" s="234"/>
      <c r="T3" s="70"/>
      <c r="U3" s="25"/>
    </row>
    <row r="4" spans="1:21" ht="2.25" customHeight="1" x14ac:dyDescent="0.15">
      <c r="A4" s="413"/>
      <c r="B4" s="414"/>
      <c r="C4" s="414"/>
      <c r="D4" s="414"/>
      <c r="E4" s="414"/>
      <c r="F4" s="414"/>
      <c r="G4" s="414"/>
      <c r="H4" s="414"/>
      <c r="I4" s="414"/>
      <c r="J4" s="414"/>
      <c r="K4" s="414"/>
      <c r="L4" s="414"/>
      <c r="M4" s="414"/>
      <c r="N4" s="414"/>
      <c r="O4" s="414"/>
      <c r="P4" s="414"/>
      <c r="Q4" s="414"/>
      <c r="R4" s="414"/>
      <c r="S4" s="49"/>
      <c r="T4" s="71"/>
      <c r="U4" s="26"/>
    </row>
    <row r="5" spans="1:21" ht="19.5" customHeight="1" x14ac:dyDescent="0.15">
      <c r="A5" s="27"/>
      <c r="B5" s="28"/>
      <c r="C5" s="415" t="str">
        <f>'(例）データシート'!$E$3</f>
        <v>みとしりつあんこんちゅうがっこう</v>
      </c>
      <c r="D5" s="416"/>
      <c r="E5" s="416"/>
      <c r="F5" s="416"/>
      <c r="G5" s="416"/>
      <c r="H5" s="416"/>
      <c r="I5" s="416"/>
      <c r="J5" s="416"/>
      <c r="K5" s="416"/>
      <c r="L5" s="416"/>
      <c r="M5" s="416"/>
      <c r="N5" s="416"/>
      <c r="O5" s="416"/>
      <c r="P5" s="416"/>
      <c r="Q5" s="416"/>
      <c r="R5" s="416"/>
      <c r="S5" s="578"/>
      <c r="T5" s="72"/>
      <c r="U5" s="29"/>
    </row>
    <row r="6" spans="1:21" ht="45" customHeight="1" x14ac:dyDescent="0.15">
      <c r="A6" s="577" t="s">
        <v>8</v>
      </c>
      <c r="B6" s="442"/>
      <c r="C6" s="579" t="str">
        <f>'(例）データシート'!D3</f>
        <v>水戸立安紺中学校</v>
      </c>
      <c r="D6" s="580"/>
      <c r="E6" s="580"/>
      <c r="F6" s="580"/>
      <c r="G6" s="580"/>
      <c r="H6" s="580"/>
      <c r="I6" s="580"/>
      <c r="J6" s="580"/>
      <c r="K6" s="580"/>
      <c r="L6" s="580"/>
      <c r="M6" s="580"/>
      <c r="N6" s="580"/>
      <c r="O6" s="580"/>
      <c r="P6" s="580"/>
      <c r="Q6" s="580"/>
      <c r="R6" s="580"/>
      <c r="S6" s="581"/>
      <c r="T6" s="71"/>
      <c r="U6" s="26"/>
    </row>
    <row r="7" spans="1:21" ht="2.25" customHeight="1" x14ac:dyDescent="0.15">
      <c r="A7" s="413"/>
      <c r="B7" s="414"/>
      <c r="C7" s="414"/>
      <c r="D7" s="414"/>
      <c r="E7" s="414"/>
      <c r="F7" s="414"/>
      <c r="G7" s="414"/>
      <c r="H7" s="414"/>
      <c r="I7" s="414"/>
      <c r="J7" s="414"/>
      <c r="K7" s="414"/>
      <c r="L7" s="414"/>
      <c r="M7" s="414"/>
      <c r="N7" s="414"/>
      <c r="O7" s="414"/>
      <c r="P7" s="414"/>
      <c r="Q7" s="414"/>
      <c r="R7" s="414"/>
      <c r="S7" s="49"/>
      <c r="T7" s="71"/>
      <c r="U7" s="26"/>
    </row>
    <row r="8" spans="1:21" ht="39.950000000000003" customHeight="1" x14ac:dyDescent="0.15">
      <c r="A8" s="571" t="s">
        <v>82</v>
      </c>
      <c r="B8" s="572"/>
      <c r="C8" s="239" t="s">
        <v>83</v>
      </c>
      <c r="D8" s="285">
        <v>5000</v>
      </c>
      <c r="E8" s="242"/>
      <c r="F8" s="573" t="s">
        <v>84</v>
      </c>
      <c r="G8" s="573"/>
      <c r="H8" s="259">
        <f>COUNTA('（例）記入シート'!E31:J31)</f>
        <v>3</v>
      </c>
      <c r="I8" s="243"/>
      <c r="J8" s="574" t="s">
        <v>85</v>
      </c>
      <c r="K8" s="574"/>
      <c r="L8" s="243" t="s">
        <v>86</v>
      </c>
      <c r="M8" s="243"/>
      <c r="N8" s="575">
        <f>D8*H8</f>
        <v>15000</v>
      </c>
      <c r="O8" s="575"/>
      <c r="P8" s="576" t="s">
        <v>87</v>
      </c>
      <c r="Q8" s="576"/>
      <c r="R8" s="576"/>
      <c r="S8" s="244"/>
      <c r="T8" s="76"/>
      <c r="U8" s="36"/>
    </row>
    <row r="9" spans="1:21" ht="39.950000000000003" customHeight="1" x14ac:dyDescent="0.15">
      <c r="A9" s="585" t="s">
        <v>88</v>
      </c>
      <c r="B9" s="586"/>
      <c r="C9" s="240" t="s">
        <v>89</v>
      </c>
      <c r="D9" s="245">
        <v>1000</v>
      </c>
      <c r="E9" s="246"/>
      <c r="F9" s="587" t="s">
        <v>84</v>
      </c>
      <c r="G9" s="587"/>
      <c r="H9" s="247">
        <f>'（例）記入シート'!E16</f>
        <v>18</v>
      </c>
      <c r="I9" s="247"/>
      <c r="J9" s="588" t="s">
        <v>90</v>
      </c>
      <c r="K9" s="588"/>
      <c r="L9" s="247" t="s">
        <v>86</v>
      </c>
      <c r="M9" s="247"/>
      <c r="N9" s="583">
        <f>D9*H9</f>
        <v>18000</v>
      </c>
      <c r="O9" s="583"/>
      <c r="P9" s="589" t="s">
        <v>87</v>
      </c>
      <c r="Q9" s="589"/>
      <c r="R9" s="589"/>
      <c r="S9" s="248"/>
      <c r="T9" s="76"/>
      <c r="U9" s="36"/>
    </row>
    <row r="10" spans="1:21" ht="39.950000000000003" customHeight="1" x14ac:dyDescent="0.15">
      <c r="A10" s="590" t="s">
        <v>363</v>
      </c>
      <c r="B10" s="497"/>
      <c r="C10" s="498"/>
      <c r="D10" s="249">
        <v>400</v>
      </c>
      <c r="E10" s="250"/>
      <c r="F10" s="587" t="s">
        <v>84</v>
      </c>
      <c r="G10" s="587"/>
      <c r="H10" s="247">
        <f>'(例）データシート'!AY3</f>
        <v>15</v>
      </c>
      <c r="I10" s="247"/>
      <c r="J10" s="588" t="s">
        <v>365</v>
      </c>
      <c r="K10" s="588"/>
      <c r="L10" s="247" t="s">
        <v>86</v>
      </c>
      <c r="M10" s="247"/>
      <c r="N10" s="583">
        <f>D10*H10</f>
        <v>6000</v>
      </c>
      <c r="O10" s="583"/>
      <c r="P10" s="584" t="s">
        <v>87</v>
      </c>
      <c r="Q10" s="584"/>
      <c r="R10" s="584"/>
      <c r="S10" s="248"/>
      <c r="T10" s="76"/>
      <c r="U10" s="36"/>
    </row>
    <row r="11" spans="1:21" ht="39.950000000000003" customHeight="1" x14ac:dyDescent="0.15">
      <c r="A11" s="596" t="s">
        <v>342</v>
      </c>
      <c r="B11" s="503"/>
      <c r="C11" s="551"/>
      <c r="D11" s="251"/>
      <c r="E11" s="252"/>
      <c r="F11" s="252"/>
      <c r="G11" s="252"/>
      <c r="H11" s="252"/>
      <c r="I11" s="252"/>
      <c r="J11" s="252"/>
      <c r="K11" s="252"/>
      <c r="L11" s="252"/>
      <c r="M11" s="252"/>
      <c r="N11" s="583">
        <v>300</v>
      </c>
      <c r="O11" s="583"/>
      <c r="P11" s="584" t="s">
        <v>87</v>
      </c>
      <c r="Q11" s="584"/>
      <c r="R11" s="584"/>
      <c r="S11" s="248"/>
      <c r="T11" s="76"/>
      <c r="U11" s="36"/>
    </row>
    <row r="12" spans="1:21" ht="39.950000000000003" customHeight="1" x14ac:dyDescent="0.15">
      <c r="A12" s="591" t="s">
        <v>91</v>
      </c>
      <c r="B12" s="503"/>
      <c r="C12" s="551"/>
      <c r="D12" s="597"/>
      <c r="E12" s="598"/>
      <c r="F12" s="598"/>
      <c r="G12" s="598"/>
      <c r="H12" s="598"/>
      <c r="I12" s="598"/>
      <c r="J12" s="598"/>
      <c r="K12" s="598"/>
      <c r="L12" s="598"/>
      <c r="M12" s="253"/>
      <c r="N12" s="599">
        <f>N8+N9+N10+N11</f>
        <v>39300</v>
      </c>
      <c r="O12" s="599"/>
      <c r="P12" s="600" t="s">
        <v>87</v>
      </c>
      <c r="Q12" s="600"/>
      <c r="R12" s="600"/>
      <c r="S12" s="254"/>
      <c r="T12" s="76"/>
      <c r="U12" s="36"/>
    </row>
    <row r="13" spans="1:21" ht="39.950000000000003" customHeight="1" x14ac:dyDescent="0.15">
      <c r="A13" s="591" t="s">
        <v>174</v>
      </c>
      <c r="B13" s="503"/>
      <c r="C13" s="551"/>
      <c r="D13" s="592" t="s">
        <v>175</v>
      </c>
      <c r="E13" s="593"/>
      <c r="F13" s="593"/>
      <c r="G13" s="267" t="str">
        <f>IF('(例）データシート'!BE3=0,"使用しない",'(例）データシート'!BE3&amp;"台")</f>
        <v>使用しない</v>
      </c>
      <c r="H13" s="266"/>
      <c r="I13" s="266"/>
      <c r="J13" s="266"/>
      <c r="K13" s="434" t="s">
        <v>176</v>
      </c>
      <c r="L13" s="434"/>
      <c r="M13" s="266" t="s">
        <v>313</v>
      </c>
      <c r="N13" s="266"/>
      <c r="O13" s="266"/>
      <c r="P13" s="266"/>
      <c r="Q13" s="266"/>
      <c r="R13" s="266"/>
      <c r="S13" s="256"/>
      <c r="T13" s="71"/>
      <c r="U13" s="26"/>
    </row>
    <row r="14" spans="1:21" ht="39.950000000000003" customHeight="1" x14ac:dyDescent="0.15">
      <c r="A14" s="591" t="s">
        <v>177</v>
      </c>
      <c r="B14" s="503"/>
      <c r="C14" s="551"/>
      <c r="D14" s="594" t="s">
        <v>178</v>
      </c>
      <c r="E14" s="595"/>
      <c r="F14" s="258"/>
      <c r="G14" s="266" t="s">
        <v>312</v>
      </c>
      <c r="H14" s="266"/>
      <c r="I14" s="266"/>
      <c r="J14" s="266"/>
      <c r="K14" s="434" t="s">
        <v>176</v>
      </c>
      <c r="L14" s="434"/>
      <c r="M14" s="266" t="s">
        <v>311</v>
      </c>
      <c r="N14" s="266"/>
      <c r="O14" s="266"/>
      <c r="P14" s="266"/>
      <c r="Q14" s="266"/>
      <c r="R14" s="266"/>
      <c r="S14" s="256"/>
      <c r="T14" s="71"/>
      <c r="U14" s="26"/>
    </row>
    <row r="15" spans="1:21" ht="2.25" customHeight="1" x14ac:dyDescent="0.15">
      <c r="A15" s="226"/>
      <c r="B15" s="114"/>
      <c r="C15" s="114"/>
      <c r="D15" s="114"/>
      <c r="E15" s="114"/>
      <c r="F15" s="114"/>
      <c r="G15" s="114"/>
      <c r="H15" s="114"/>
      <c r="I15" s="114"/>
      <c r="J15" s="114"/>
      <c r="K15" s="114"/>
      <c r="L15" s="114"/>
      <c r="M15" s="114"/>
      <c r="N15" s="114"/>
      <c r="O15" s="114"/>
      <c r="P15" s="114"/>
      <c r="Q15" s="114"/>
      <c r="R15" s="114"/>
      <c r="S15" s="49"/>
      <c r="T15" s="71"/>
      <c r="U15" s="26"/>
    </row>
    <row r="16" spans="1:21" ht="20.100000000000001" customHeight="1" x14ac:dyDescent="0.15">
      <c r="A16" s="607" t="s">
        <v>92</v>
      </c>
      <c r="B16" s="609" t="s">
        <v>15</v>
      </c>
      <c r="C16" s="160" t="s">
        <v>93</v>
      </c>
      <c r="D16" s="491" t="str">
        <f>'(例）データシート'!BB3</f>
        <v>310-9876</v>
      </c>
      <c r="E16" s="491"/>
      <c r="F16" s="491"/>
      <c r="G16" s="161"/>
      <c r="H16" s="161"/>
      <c r="I16" s="161"/>
      <c r="J16" s="161"/>
      <c r="K16" s="162"/>
      <c r="L16" s="620" t="s">
        <v>48</v>
      </c>
      <c r="M16" s="621"/>
      <c r="N16" s="601" t="str">
        <f>'(例）データシート'!$AZ$3</f>
        <v>吹連　太郎</v>
      </c>
      <c r="O16" s="602"/>
      <c r="P16" s="602"/>
      <c r="Q16" s="602"/>
      <c r="R16" s="602"/>
      <c r="S16" s="603"/>
      <c r="T16" s="77"/>
      <c r="U16" s="37"/>
    </row>
    <row r="17" spans="1:25" ht="20.100000000000001" customHeight="1" x14ac:dyDescent="0.15">
      <c r="A17" s="608"/>
      <c r="B17" s="610"/>
      <c r="C17" s="552" t="str">
        <f>'(例）データシート'!BC3</f>
        <v>水戸市安紺２－１５－１</v>
      </c>
      <c r="D17" s="553"/>
      <c r="E17" s="553"/>
      <c r="F17" s="553"/>
      <c r="G17" s="553"/>
      <c r="H17" s="553"/>
      <c r="I17" s="553"/>
      <c r="J17" s="553"/>
      <c r="K17" s="554"/>
      <c r="L17" s="622"/>
      <c r="M17" s="623"/>
      <c r="N17" s="604"/>
      <c r="O17" s="605"/>
      <c r="P17" s="605"/>
      <c r="Q17" s="605"/>
      <c r="R17" s="605"/>
      <c r="S17" s="606"/>
      <c r="T17" s="77"/>
      <c r="U17" s="37"/>
    </row>
    <row r="18" spans="1:25" ht="39.950000000000003" customHeight="1" x14ac:dyDescent="0.15">
      <c r="A18" s="241" t="s">
        <v>94</v>
      </c>
      <c r="B18" s="611"/>
      <c r="C18" s="511" t="s">
        <v>266</v>
      </c>
      <c r="D18" s="512"/>
      <c r="E18" s="512"/>
      <c r="F18" s="513" t="str">
        <f>'(例）データシート'!BD3</f>
        <v>029-299-2345／029-299-6789</v>
      </c>
      <c r="G18" s="513"/>
      <c r="H18" s="513"/>
      <c r="I18" s="513"/>
      <c r="J18" s="513"/>
      <c r="K18" s="514"/>
      <c r="L18" s="624" t="s">
        <v>263</v>
      </c>
      <c r="M18" s="625"/>
      <c r="N18" s="433" t="str">
        <f>'(例）データシート'!$BA$3</f>
        <v>090-1234-5678</v>
      </c>
      <c r="O18" s="434"/>
      <c r="P18" s="434"/>
      <c r="Q18" s="434"/>
      <c r="R18" s="434"/>
      <c r="S18" s="435"/>
      <c r="T18" s="77"/>
      <c r="U18" s="37"/>
    </row>
    <row r="19" spans="1:25" ht="2.25" customHeight="1" x14ac:dyDescent="0.15">
      <c r="A19" s="413"/>
      <c r="B19" s="414"/>
      <c r="C19" s="414"/>
      <c r="D19" s="414"/>
      <c r="E19" s="414"/>
      <c r="F19" s="414"/>
      <c r="G19" s="414"/>
      <c r="H19" s="414"/>
      <c r="I19" s="414"/>
      <c r="J19" s="414"/>
      <c r="K19" s="414"/>
      <c r="L19" s="414"/>
      <c r="M19" s="414"/>
      <c r="N19" s="414"/>
      <c r="O19" s="414"/>
      <c r="P19" s="414"/>
      <c r="Q19" s="414"/>
      <c r="R19" s="414"/>
      <c r="S19" s="49"/>
      <c r="T19" s="71"/>
      <c r="U19" s="26"/>
    </row>
    <row r="20" spans="1:25" ht="18.75" customHeight="1" x14ac:dyDescent="0.15">
      <c r="A20" s="39" t="s">
        <v>227</v>
      </c>
      <c r="B20" s="40"/>
      <c r="C20" s="40"/>
      <c r="D20" s="40"/>
      <c r="E20" s="69"/>
      <c r="F20" s="262"/>
      <c r="G20" s="262"/>
      <c r="H20" s="263"/>
      <c r="I20" s="263"/>
      <c r="J20" s="262"/>
      <c r="K20" s="262"/>
      <c r="L20" s="263"/>
      <c r="M20" s="263"/>
      <c r="N20" s="264"/>
      <c r="O20" s="265"/>
      <c r="P20" s="45"/>
      <c r="Q20" s="46"/>
      <c r="R20" s="81"/>
      <c r="S20" s="112"/>
      <c r="T20" s="78"/>
      <c r="U20" s="47"/>
      <c r="V20" s="222"/>
    </row>
    <row r="21" spans="1:25" x14ac:dyDescent="0.15">
      <c r="A21" s="48"/>
      <c r="B21" s="69"/>
      <c r="C21" s="69"/>
      <c r="D21" s="69"/>
      <c r="E21" s="69"/>
      <c r="F21" s="69"/>
      <c r="G21" s="69"/>
      <c r="H21" s="69"/>
      <c r="I21" s="69"/>
      <c r="J21" s="69"/>
      <c r="K21" s="69"/>
      <c r="L21" s="69"/>
      <c r="M21" s="69"/>
      <c r="N21" s="71"/>
      <c r="O21" s="71"/>
      <c r="P21" s="71"/>
      <c r="Q21" s="71"/>
      <c r="R21" s="71"/>
      <c r="S21" s="49"/>
      <c r="T21" s="71"/>
      <c r="U21" s="26"/>
    </row>
    <row r="22" spans="1:25" ht="18" customHeight="1" x14ac:dyDescent="0.15">
      <c r="A22" s="50"/>
      <c r="B22" s="190"/>
      <c r="C22" s="191"/>
      <c r="D22" s="191"/>
      <c r="E22" s="191"/>
      <c r="F22" s="191"/>
      <c r="G22" s="191"/>
      <c r="H22" s="192"/>
      <c r="I22" s="69"/>
      <c r="J22" s="69"/>
      <c r="K22" s="69"/>
      <c r="L22" s="69"/>
      <c r="M22" s="69"/>
      <c r="N22" s="71"/>
      <c r="O22" s="71"/>
      <c r="P22" s="71"/>
      <c r="Q22" s="71"/>
      <c r="R22" s="71"/>
      <c r="S22" s="49"/>
      <c r="T22" s="71"/>
      <c r="U22" s="26"/>
    </row>
    <row r="23" spans="1:25" ht="18" customHeight="1" x14ac:dyDescent="0.15">
      <c r="A23" s="51"/>
      <c r="B23" s="193"/>
      <c r="C23" s="69"/>
      <c r="D23" s="69"/>
      <c r="E23" s="69"/>
      <c r="F23" s="69"/>
      <c r="G23" s="69"/>
      <c r="H23" s="194"/>
      <c r="I23" s="69"/>
      <c r="J23" s="69"/>
      <c r="K23" s="69"/>
      <c r="L23" s="69"/>
      <c r="M23" s="69"/>
      <c r="N23" s="71"/>
      <c r="O23" s="71"/>
      <c r="P23" s="71"/>
      <c r="Q23" s="71"/>
      <c r="R23" s="71"/>
      <c r="S23" s="49"/>
      <c r="T23" s="71"/>
      <c r="U23" s="26"/>
    </row>
    <row r="24" spans="1:25" ht="18" customHeight="1" x14ac:dyDescent="0.15">
      <c r="A24" s="48"/>
      <c r="B24" s="193"/>
      <c r="C24" s="69"/>
      <c r="D24" s="69"/>
      <c r="E24" s="69"/>
      <c r="F24" s="69"/>
      <c r="G24" s="69"/>
      <c r="H24" s="194"/>
      <c r="I24" s="69"/>
      <c r="J24" s="616"/>
      <c r="K24" s="616"/>
      <c r="L24" s="616"/>
      <c r="M24" s="616"/>
      <c r="N24" s="616"/>
      <c r="O24" s="616"/>
      <c r="P24" s="71"/>
      <c r="Q24" s="71"/>
      <c r="R24" s="71"/>
      <c r="S24" s="49"/>
      <c r="T24" s="71"/>
      <c r="U24" s="26"/>
      <c r="V24" s="222"/>
    </row>
    <row r="25" spans="1:25" ht="18.75" customHeight="1" x14ac:dyDescent="0.15">
      <c r="A25" s="51"/>
      <c r="B25" s="195"/>
      <c r="C25" s="196"/>
      <c r="D25" s="617"/>
      <c r="E25" s="617"/>
      <c r="F25" s="617"/>
      <c r="G25" s="617"/>
      <c r="H25" s="618"/>
      <c r="I25" s="224"/>
      <c r="J25" s="619"/>
      <c r="K25" s="619"/>
      <c r="L25" s="619"/>
      <c r="M25" s="619"/>
      <c r="N25" s="619"/>
      <c r="O25" s="619"/>
      <c r="P25" s="619"/>
      <c r="Q25" s="71"/>
      <c r="R25" s="71"/>
      <c r="S25" s="49"/>
      <c r="T25" s="71"/>
      <c r="U25" s="261"/>
      <c r="V25" s="516"/>
      <c r="W25" s="517"/>
      <c r="X25" s="517"/>
      <c r="Y25" s="517"/>
    </row>
    <row r="26" spans="1:25" ht="3.75" customHeight="1" x14ac:dyDescent="0.15">
      <c r="A26" s="53"/>
      <c r="B26" s="197"/>
      <c r="C26" s="79"/>
      <c r="D26" s="79"/>
      <c r="E26" s="79"/>
      <c r="F26" s="79"/>
      <c r="G26" s="79"/>
      <c r="H26" s="198"/>
      <c r="I26" s="79"/>
      <c r="J26" s="79"/>
      <c r="K26" s="79"/>
      <c r="L26" s="79"/>
      <c r="M26" s="79"/>
      <c r="N26" s="79"/>
      <c r="O26" s="79"/>
      <c r="P26" s="79"/>
      <c r="Q26" s="79"/>
      <c r="R26" s="71"/>
      <c r="S26" s="49"/>
      <c r="T26" s="71"/>
      <c r="U26" s="26"/>
    </row>
    <row r="27" spans="1:25" ht="12.75" customHeight="1" x14ac:dyDescent="0.15">
      <c r="A27" s="53"/>
      <c r="B27" s="197"/>
      <c r="C27" s="79"/>
      <c r="D27" s="79"/>
      <c r="E27" s="79"/>
      <c r="F27" s="79"/>
      <c r="G27" s="79"/>
      <c r="H27" s="198"/>
      <c r="I27" s="79"/>
      <c r="J27" s="204"/>
      <c r="K27" s="204"/>
      <c r="L27" s="205" t="s">
        <v>350</v>
      </c>
      <c r="M27" s="204" t="s">
        <v>351</v>
      </c>
      <c r="N27" s="71" t="s">
        <v>231</v>
      </c>
      <c r="O27" s="260">
        <v>10</v>
      </c>
      <c r="P27" s="204" t="s">
        <v>232</v>
      </c>
      <c r="Q27" s="260">
        <v>1</v>
      </c>
      <c r="R27" s="204" t="s">
        <v>233</v>
      </c>
      <c r="S27" s="183"/>
      <c r="T27" s="79"/>
      <c r="U27" s="16"/>
      <c r="V27" s="222"/>
    </row>
    <row r="28" spans="1:25" x14ac:dyDescent="0.15">
      <c r="A28" s="184"/>
      <c r="B28" s="199"/>
      <c r="C28" s="185"/>
      <c r="D28" s="185"/>
      <c r="E28" s="185"/>
      <c r="F28" s="185"/>
      <c r="G28" s="185"/>
      <c r="H28" s="200"/>
      <c r="I28" s="185"/>
      <c r="J28" s="185"/>
      <c r="K28" s="185"/>
      <c r="L28" s="185"/>
      <c r="M28" s="185"/>
      <c r="N28" s="185"/>
      <c r="O28" s="185"/>
      <c r="P28" s="185"/>
      <c r="Q28" s="185"/>
      <c r="R28" s="185"/>
      <c r="S28" s="186"/>
    </row>
    <row r="29" spans="1:25" x14ac:dyDescent="0.15">
      <c r="A29" s="184"/>
      <c r="B29" s="199"/>
      <c r="C29" s="185"/>
      <c r="D29" s="185"/>
      <c r="E29" s="185"/>
      <c r="F29" s="185"/>
      <c r="G29" s="185"/>
      <c r="H29" s="200"/>
      <c r="I29" s="185"/>
      <c r="J29" s="185"/>
      <c r="K29" s="185"/>
      <c r="L29" s="185"/>
      <c r="M29" s="185"/>
      <c r="N29" s="185"/>
      <c r="O29" s="185"/>
      <c r="P29" s="185"/>
      <c r="Q29" s="185"/>
      <c r="R29" s="185"/>
      <c r="S29" s="186"/>
    </row>
    <row r="30" spans="1:25" ht="14.25" x14ac:dyDescent="0.15">
      <c r="A30" s="184"/>
      <c r="B30" s="199"/>
      <c r="C30" s="185"/>
      <c r="D30" s="185"/>
      <c r="E30" s="185"/>
      <c r="F30" s="185"/>
      <c r="G30" s="185"/>
      <c r="H30" s="200"/>
      <c r="I30" s="185"/>
      <c r="J30" s="206" t="s">
        <v>234</v>
      </c>
      <c r="K30" s="207"/>
      <c r="L30" s="207"/>
      <c r="M30" s="207"/>
      <c r="N30" s="206" t="s">
        <v>306</v>
      </c>
      <c r="O30" s="207"/>
      <c r="P30" s="207"/>
      <c r="Q30" s="185"/>
      <c r="R30" s="185"/>
      <c r="S30" s="186"/>
    </row>
    <row r="31" spans="1:25" x14ac:dyDescent="0.15">
      <c r="A31" s="184"/>
      <c r="B31" s="199"/>
      <c r="C31" s="185"/>
      <c r="D31" s="185"/>
      <c r="E31" s="185"/>
      <c r="F31" s="185"/>
      <c r="G31" s="185"/>
      <c r="H31" s="200"/>
      <c r="I31" s="185"/>
      <c r="J31" s="185"/>
      <c r="K31" s="185"/>
      <c r="L31" s="185"/>
      <c r="M31" s="185"/>
      <c r="N31" s="185"/>
      <c r="O31" s="185"/>
      <c r="P31" s="185"/>
      <c r="Q31" s="185"/>
      <c r="R31" s="185"/>
      <c r="S31" s="186"/>
    </row>
    <row r="32" spans="1:25" x14ac:dyDescent="0.15">
      <c r="A32" s="184"/>
      <c r="B32" s="199"/>
      <c r="C32" s="79" t="s">
        <v>230</v>
      </c>
      <c r="D32" s="185"/>
      <c r="E32" s="185"/>
      <c r="F32" s="185"/>
      <c r="G32" s="185"/>
      <c r="H32" s="200"/>
      <c r="I32" s="185"/>
      <c r="J32" s="185" t="s">
        <v>235</v>
      </c>
      <c r="K32" s="185"/>
      <c r="L32" s="185"/>
      <c r="M32" s="185"/>
      <c r="N32" s="185"/>
      <c r="O32" s="185"/>
      <c r="P32" s="185"/>
      <c r="Q32" s="185"/>
      <c r="R32" s="185"/>
      <c r="S32" s="186"/>
    </row>
    <row r="33" spans="1:25" x14ac:dyDescent="0.15">
      <c r="A33" s="184"/>
      <c r="B33" s="199"/>
      <c r="C33" s="79"/>
      <c r="D33" s="185"/>
      <c r="E33" s="185"/>
      <c r="F33" s="185"/>
      <c r="G33" s="185"/>
      <c r="H33" s="200"/>
      <c r="I33" s="185"/>
      <c r="J33" s="185"/>
      <c r="K33" s="185"/>
      <c r="L33" s="185"/>
      <c r="M33" s="185"/>
      <c r="N33" s="185"/>
      <c r="O33" s="185"/>
      <c r="P33" s="185"/>
      <c r="Q33" s="185"/>
      <c r="R33" s="185"/>
      <c r="S33" s="186"/>
    </row>
    <row r="34" spans="1:25" x14ac:dyDescent="0.15">
      <c r="A34" s="184"/>
      <c r="B34" s="199"/>
      <c r="C34" s="185"/>
      <c r="D34" s="185"/>
      <c r="E34" s="185"/>
      <c r="F34" s="185"/>
      <c r="G34" s="185"/>
      <c r="H34" s="200"/>
      <c r="I34" s="185"/>
      <c r="J34" s="185" t="s">
        <v>236</v>
      </c>
      <c r="K34" s="185"/>
      <c r="L34" s="185"/>
      <c r="M34" s="185"/>
      <c r="N34" s="185"/>
      <c r="O34" s="185"/>
      <c r="P34" s="185"/>
      <c r="Q34" s="185"/>
      <c r="R34" s="185"/>
      <c r="S34" s="186"/>
    </row>
    <row r="35" spans="1:25" ht="13.5" customHeight="1" x14ac:dyDescent="0.15">
      <c r="A35" s="184"/>
      <c r="B35" s="199"/>
      <c r="C35" s="185"/>
      <c r="D35" s="185"/>
      <c r="E35" s="185"/>
      <c r="F35" s="185"/>
      <c r="G35" s="185"/>
      <c r="H35" s="200"/>
      <c r="I35" s="185"/>
      <c r="J35" s="626" t="s">
        <v>335</v>
      </c>
      <c r="K35" s="627"/>
      <c r="L35" s="627"/>
      <c r="M35" s="627"/>
      <c r="N35" s="627"/>
      <c r="O35" s="627"/>
      <c r="P35" s="627"/>
      <c r="Q35" s="209"/>
      <c r="R35" s="209"/>
      <c r="S35" s="186"/>
      <c r="V35" s="222" t="s">
        <v>100</v>
      </c>
    </row>
    <row r="36" spans="1:25" ht="13.5" customHeight="1" x14ac:dyDescent="0.15">
      <c r="A36" s="184"/>
      <c r="B36" s="199"/>
      <c r="C36" s="185"/>
      <c r="D36" s="185"/>
      <c r="E36" s="185"/>
      <c r="F36" s="185"/>
      <c r="G36" s="185"/>
      <c r="H36" s="200"/>
      <c r="I36" s="185"/>
      <c r="J36" s="627"/>
      <c r="K36" s="627"/>
      <c r="L36" s="627"/>
      <c r="M36" s="627"/>
      <c r="N36" s="627"/>
      <c r="O36" s="627"/>
      <c r="P36" s="627"/>
      <c r="Q36" s="612" t="s">
        <v>237</v>
      </c>
      <c r="R36" s="613"/>
      <c r="S36" s="186"/>
      <c r="V36" s="516" t="s">
        <v>103</v>
      </c>
      <c r="W36" s="517"/>
      <c r="X36" s="517"/>
      <c r="Y36" s="517"/>
    </row>
    <row r="37" spans="1:25" ht="13.5" customHeight="1" x14ac:dyDescent="0.15">
      <c r="A37" s="184"/>
      <c r="B37" s="199"/>
      <c r="C37" s="185"/>
      <c r="D37" s="185"/>
      <c r="E37" s="185"/>
      <c r="F37" s="185"/>
      <c r="G37" s="185"/>
      <c r="H37" s="200"/>
      <c r="I37" s="185"/>
      <c r="J37" s="627"/>
      <c r="K37" s="627"/>
      <c r="L37" s="627"/>
      <c r="M37" s="627"/>
      <c r="N37" s="627"/>
      <c r="O37" s="627"/>
      <c r="P37" s="627"/>
      <c r="Q37" s="614"/>
      <c r="R37" s="615"/>
      <c r="S37" s="186"/>
    </row>
    <row r="38" spans="1:25" ht="5.25" customHeight="1" x14ac:dyDescent="0.15">
      <c r="A38" s="184"/>
      <c r="B38" s="199"/>
      <c r="C38" s="185"/>
      <c r="D38" s="185"/>
      <c r="E38" s="185"/>
      <c r="F38" s="185"/>
      <c r="G38" s="185"/>
      <c r="H38" s="200"/>
      <c r="I38" s="185"/>
      <c r="J38" s="628"/>
      <c r="K38" s="628"/>
      <c r="L38" s="628"/>
      <c r="M38" s="628"/>
      <c r="N38" s="628"/>
      <c r="O38" s="628"/>
      <c r="P38" s="628"/>
      <c r="Q38" s="208"/>
      <c r="R38" s="208"/>
      <c r="S38" s="186"/>
    </row>
    <row r="39" spans="1:25" x14ac:dyDescent="0.15">
      <c r="A39" s="184"/>
      <c r="B39" s="199"/>
      <c r="C39" s="185"/>
      <c r="D39" s="185"/>
      <c r="E39" s="185"/>
      <c r="F39" s="185"/>
      <c r="G39" s="185"/>
      <c r="H39" s="200"/>
      <c r="I39" s="185"/>
      <c r="J39" s="185"/>
      <c r="K39" s="185"/>
      <c r="L39" s="185"/>
      <c r="M39" s="185"/>
      <c r="N39" s="185"/>
      <c r="O39" s="185"/>
      <c r="P39" s="185"/>
      <c r="Q39" s="185"/>
      <c r="R39" s="185"/>
      <c r="S39" s="186"/>
    </row>
    <row r="40" spans="1:25" x14ac:dyDescent="0.15">
      <c r="A40" s="184"/>
      <c r="B40" s="199"/>
      <c r="C40" s="185"/>
      <c r="D40" s="185"/>
      <c r="E40" s="185"/>
      <c r="F40" s="185"/>
      <c r="G40" s="185"/>
      <c r="H40" s="200"/>
      <c r="I40" s="185"/>
      <c r="J40" s="185"/>
      <c r="K40" s="185"/>
      <c r="L40" s="185"/>
      <c r="M40" s="185"/>
      <c r="N40" s="185"/>
      <c r="O40" s="185"/>
      <c r="P40" s="185"/>
      <c r="Q40" s="185"/>
      <c r="R40" s="185"/>
      <c r="S40" s="186"/>
    </row>
    <row r="41" spans="1:25" x14ac:dyDescent="0.15">
      <c r="A41" s="184"/>
      <c r="B41" s="199"/>
      <c r="C41" s="185"/>
      <c r="D41" s="185"/>
      <c r="E41" s="185"/>
      <c r="F41" s="185"/>
      <c r="G41" s="185"/>
      <c r="H41" s="200"/>
      <c r="I41" s="185"/>
      <c r="J41" s="185"/>
      <c r="K41" s="185"/>
      <c r="L41" s="185"/>
      <c r="M41" s="185"/>
      <c r="N41" s="185"/>
      <c r="O41" s="185"/>
      <c r="P41" s="185"/>
      <c r="Q41" s="185"/>
      <c r="R41" s="185"/>
      <c r="S41" s="186"/>
    </row>
    <row r="42" spans="1:25" x14ac:dyDescent="0.15">
      <c r="A42" s="184"/>
      <c r="B42" s="199"/>
      <c r="C42" s="185"/>
      <c r="D42" s="185"/>
      <c r="E42" s="185"/>
      <c r="F42" s="185"/>
      <c r="G42" s="185"/>
      <c r="H42" s="200"/>
      <c r="I42" s="185"/>
      <c r="J42" s="185"/>
      <c r="K42" s="185"/>
      <c r="L42" s="185"/>
      <c r="M42" s="185"/>
      <c r="N42" s="185"/>
      <c r="O42" s="185"/>
      <c r="P42" s="185"/>
      <c r="Q42" s="185"/>
      <c r="R42" s="185"/>
      <c r="S42" s="186"/>
    </row>
    <row r="43" spans="1:25" x14ac:dyDescent="0.15">
      <c r="A43" s="184"/>
      <c r="B43" s="199"/>
      <c r="C43" s="185"/>
      <c r="D43" s="185"/>
      <c r="E43" s="185"/>
      <c r="F43" s="185"/>
      <c r="G43" s="185"/>
      <c r="H43" s="200"/>
      <c r="I43" s="185"/>
      <c r="J43" s="185"/>
      <c r="K43" s="185"/>
      <c r="L43" s="185"/>
      <c r="M43" s="185"/>
      <c r="N43" s="185"/>
      <c r="O43" s="185"/>
      <c r="P43" s="185"/>
      <c r="Q43" s="185"/>
      <c r="R43" s="185"/>
      <c r="S43" s="186"/>
    </row>
    <row r="44" spans="1:25" x14ac:dyDescent="0.15">
      <c r="A44" s="184"/>
      <c r="B44" s="199"/>
      <c r="C44" s="185"/>
      <c r="D44" s="185"/>
      <c r="E44" s="185"/>
      <c r="F44" s="185"/>
      <c r="G44" s="185"/>
      <c r="H44" s="200"/>
      <c r="I44" s="185"/>
      <c r="J44" s="185"/>
      <c r="K44" s="185"/>
      <c r="L44" s="185"/>
      <c r="M44" s="185"/>
      <c r="N44" s="185"/>
      <c r="O44" s="185"/>
      <c r="P44" s="185"/>
      <c r="Q44" s="185"/>
      <c r="R44" s="185"/>
      <c r="S44" s="186"/>
    </row>
    <row r="45" spans="1:25" x14ac:dyDescent="0.15">
      <c r="A45" s="184"/>
      <c r="B45" s="201"/>
      <c r="C45" s="202"/>
      <c r="D45" s="202"/>
      <c r="E45" s="202"/>
      <c r="F45" s="202"/>
      <c r="G45" s="202"/>
      <c r="H45" s="203"/>
      <c r="I45" s="185"/>
      <c r="J45" s="185"/>
      <c r="K45" s="185"/>
      <c r="L45" s="185"/>
      <c r="M45" s="185"/>
      <c r="N45" s="185"/>
      <c r="O45" s="185"/>
      <c r="P45" s="185"/>
      <c r="Q45" s="185"/>
      <c r="R45" s="185"/>
      <c r="S45" s="186"/>
    </row>
    <row r="46" spans="1:25" ht="12.75" thickBot="1" x14ac:dyDescent="0.2">
      <c r="A46" s="187"/>
      <c r="B46" s="188"/>
      <c r="C46" s="188"/>
      <c r="D46" s="188"/>
      <c r="E46" s="188"/>
      <c r="F46" s="188"/>
      <c r="G46" s="188"/>
      <c r="H46" s="188"/>
      <c r="I46" s="188"/>
      <c r="J46" s="188"/>
      <c r="K46" s="188"/>
      <c r="L46" s="188"/>
      <c r="M46" s="188"/>
      <c r="N46" s="188"/>
      <c r="O46" s="188"/>
      <c r="P46" s="188"/>
      <c r="Q46" s="188"/>
      <c r="R46" s="188"/>
      <c r="S46" s="189"/>
    </row>
  </sheetData>
  <sheetProtection selectLockedCells="1"/>
  <mergeCells count="57">
    <mergeCell ref="J35:P38"/>
    <mergeCell ref="Q36:R37"/>
    <mergeCell ref="V36:Y36"/>
    <mergeCell ref="A16:A17"/>
    <mergeCell ref="B16:B18"/>
    <mergeCell ref="D16:F16"/>
    <mergeCell ref="L16:M17"/>
    <mergeCell ref="L18:M18"/>
    <mergeCell ref="N18:S18"/>
    <mergeCell ref="N16:S17"/>
    <mergeCell ref="A19:R19"/>
    <mergeCell ref="J24:O24"/>
    <mergeCell ref="D25:H25"/>
    <mergeCell ref="J25:P25"/>
    <mergeCell ref="V25:Y25"/>
    <mergeCell ref="C17:K17"/>
    <mergeCell ref="C18:E18"/>
    <mergeCell ref="F18:K18"/>
    <mergeCell ref="A11:C11"/>
    <mergeCell ref="N11:O11"/>
    <mergeCell ref="P11:R11"/>
    <mergeCell ref="A12:C12"/>
    <mergeCell ref="D12:L12"/>
    <mergeCell ref="N12:O12"/>
    <mergeCell ref="P12:R12"/>
    <mergeCell ref="A13:C13"/>
    <mergeCell ref="D13:F13"/>
    <mergeCell ref="K13:L13"/>
    <mergeCell ref="A14:C14"/>
    <mergeCell ref="D14:E14"/>
    <mergeCell ref="K14:L14"/>
    <mergeCell ref="A9:B9"/>
    <mergeCell ref="F9:G9"/>
    <mergeCell ref="J9:K9"/>
    <mergeCell ref="N9:O9"/>
    <mergeCell ref="P9:R9"/>
    <mergeCell ref="A10:C10"/>
    <mergeCell ref="F10:G10"/>
    <mergeCell ref="J10:K10"/>
    <mergeCell ref="N10:O10"/>
    <mergeCell ref="P10:R10"/>
    <mergeCell ref="A4:R4"/>
    <mergeCell ref="C5:S5"/>
    <mergeCell ref="A6:B6"/>
    <mergeCell ref="C6:S6"/>
    <mergeCell ref="A7:R7"/>
    <mergeCell ref="A8:B8"/>
    <mergeCell ref="F8:G8"/>
    <mergeCell ref="J8:K8"/>
    <mergeCell ref="N8:O8"/>
    <mergeCell ref="P8:R8"/>
    <mergeCell ref="B1:P1"/>
    <mergeCell ref="A3:B3"/>
    <mergeCell ref="C3:D3"/>
    <mergeCell ref="E3:G3"/>
    <mergeCell ref="H3:K3"/>
    <mergeCell ref="L3:N3"/>
  </mergeCells>
  <phoneticPr fontId="31"/>
  <printOptions horizontalCentered="1" verticalCentered="1"/>
  <pageMargins left="0.39370078740157483" right="0.39370078740157483" top="0.59020397231334776" bottom="0.59020397231334776" header="0.51174154431801144" footer="0.51174154431801144"/>
  <pageSetup paperSize="9" scale="93" orientation="portrait" r:id="rId1"/>
  <headerFooter alignWithMargins="0"/>
  <colBreaks count="1" manualBreakCount="1">
    <brk id="19" max="1048575" man="1"/>
  </colBreaks>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TotalTime>120</TotalTime>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8</vt:i4>
      </vt:variant>
    </vt:vector>
  </HeadingPairs>
  <TitlesOfParts>
    <vt:vector size="19" baseType="lpstr">
      <vt:lpstr>説明</vt:lpstr>
      <vt:lpstr>記入シート</vt:lpstr>
      <vt:lpstr>（例）記入シート</vt:lpstr>
      <vt:lpstr>印刷シートA</vt:lpstr>
      <vt:lpstr>印刷シートB</vt:lpstr>
      <vt:lpstr>印刷シートC</vt:lpstr>
      <vt:lpstr>（例）印刷シートA</vt:lpstr>
      <vt:lpstr>印刷シート（負担金等）</vt:lpstr>
      <vt:lpstr>（例）印刷シート（負担金等）</vt:lpstr>
      <vt:lpstr>データシート</vt:lpstr>
      <vt:lpstr>(例）データシート</vt:lpstr>
      <vt:lpstr>'（例）印刷シート（負担金等）'!Print_Area</vt:lpstr>
      <vt:lpstr>'（例）印刷シートA'!Print_Area</vt:lpstr>
      <vt:lpstr>'（例）記入シート'!Print_Area</vt:lpstr>
      <vt:lpstr>'印刷シート（負担金等）'!Print_Area</vt:lpstr>
      <vt:lpstr>印刷シートA!Print_Area</vt:lpstr>
      <vt:lpstr>印刷シートB!Print_Area</vt:lpstr>
      <vt:lpstr>印刷シートC!Print_Area</vt:lpstr>
      <vt:lpstr>記入シート!Print_Area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アンサンブルコンテスト県大会申込シート</dc:title>
  <dc:creator>takano</dc:creator>
  <cp:lastModifiedBy>0423seto</cp:lastModifiedBy>
  <cp:lastPrinted>2014-09-30T06:23:30Z</cp:lastPrinted>
  <dcterms:created xsi:type="dcterms:W3CDTF">2003-04-02T12:52:47Z</dcterms:created>
  <dcterms:modified xsi:type="dcterms:W3CDTF">2020-09-01T13:05:17Z</dcterms:modified>
</cp:coreProperties>
</file>